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-120" yWindow="-120" windowWidth="20730" windowHeight="11160"/>
  </bookViews>
  <sheets>
    <sheet name="報名表" sheetId="1" r:id="rId1"/>
    <sheet name="項目組別代碼" sheetId="2" r:id="rId2"/>
    <sheet name="報名表範例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D18" i="1"/>
  <c r="F18" i="1"/>
  <c r="D45" i="2"/>
  <c r="D44" i="2"/>
  <c r="D43" i="2"/>
  <c r="D42" i="2"/>
  <c r="D60" i="2"/>
  <c r="D59" i="2"/>
  <c r="D58" i="2"/>
  <c r="D57" i="2"/>
  <c r="D47" i="2"/>
  <c r="D46" i="2"/>
  <c r="D9" i="2"/>
  <c r="D8" i="2"/>
  <c r="D153" i="2"/>
  <c r="D152" i="2"/>
  <c r="D151" i="2"/>
  <c r="D150" i="2"/>
  <c r="D149" i="2"/>
  <c r="D148" i="2"/>
  <c r="D147" i="2"/>
  <c r="D146" i="2"/>
  <c r="D137" i="2"/>
  <c r="D136" i="2"/>
  <c r="D135" i="2"/>
  <c r="D134" i="2"/>
  <c r="D129" i="2"/>
  <c r="D128" i="2"/>
  <c r="D127" i="2"/>
  <c r="D126" i="2"/>
  <c r="D125" i="2"/>
  <c r="D124" i="2"/>
  <c r="D123" i="2"/>
  <c r="D122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5" i="2"/>
  <c r="D84" i="2"/>
  <c r="D83" i="2"/>
  <c r="D82" i="2"/>
  <c r="D81" i="2"/>
  <c r="D80" i="2"/>
  <c r="D79" i="2"/>
  <c r="D78" i="2"/>
  <c r="D117" i="2"/>
  <c r="D116" i="2"/>
  <c r="D115" i="2"/>
  <c r="D114" i="2"/>
  <c r="D26" i="2"/>
  <c r="D20" i="2"/>
  <c r="D28" i="2"/>
  <c r="D65" i="2"/>
  <c r="D54" i="2"/>
  <c r="D53" i="2"/>
  <c r="D113" i="2"/>
  <c r="D112" i="2"/>
  <c r="D111" i="2"/>
  <c r="D110" i="2"/>
  <c r="D121" i="2"/>
  <c r="D120" i="2"/>
  <c r="D119" i="2"/>
  <c r="D118" i="2"/>
  <c r="D33" i="2"/>
  <c r="D37" i="2"/>
  <c r="D36" i="2"/>
  <c r="D35" i="2"/>
  <c r="D34" i="2"/>
  <c r="D32" i="2"/>
  <c r="D49" i="2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1" i="1"/>
  <c r="C12" i="1"/>
  <c r="C11" i="1"/>
  <c r="C10" i="1"/>
  <c r="C9" i="1"/>
  <c r="C8" i="1"/>
  <c r="C7" i="1"/>
  <c r="C6" i="1"/>
  <c r="D61" i="2"/>
  <c r="H3" i="1"/>
  <c r="M3" i="1"/>
  <c r="N3" i="1"/>
  <c r="I5" i="2"/>
  <c r="D27" i="2"/>
  <c r="D25" i="2"/>
  <c r="D24" i="2"/>
  <c r="D23" i="2"/>
  <c r="D22" i="2"/>
  <c r="D21" i="2"/>
  <c r="D141" i="2"/>
  <c r="D140" i="2"/>
  <c r="D139" i="2"/>
  <c r="D138" i="2"/>
  <c r="I8" i="2"/>
  <c r="D73" i="2"/>
  <c r="D72" i="2"/>
  <c r="D71" i="2"/>
  <c r="D70" i="2"/>
  <c r="D89" i="2"/>
  <c r="D88" i="2"/>
  <c r="D87" i="2"/>
  <c r="D86" i="2"/>
  <c r="I9" i="2"/>
  <c r="D77" i="2"/>
  <c r="D76" i="2"/>
  <c r="D75" i="2"/>
  <c r="D74" i="2"/>
  <c r="D19" i="2"/>
  <c r="D18" i="2"/>
  <c r="D17" i="2"/>
  <c r="D16" i="2"/>
  <c r="D64" i="2"/>
  <c r="D63" i="2"/>
  <c r="D62" i="2"/>
  <c r="I7" i="2"/>
  <c r="D52" i="2"/>
  <c r="D51" i="2"/>
  <c r="D50" i="2"/>
  <c r="D48" i="2"/>
  <c r="D41" i="2"/>
  <c r="D40" i="2"/>
  <c r="D39" i="2"/>
  <c r="D38" i="2"/>
  <c r="I4" i="2"/>
  <c r="D31" i="2"/>
  <c r="D30" i="2"/>
  <c r="D29" i="2"/>
  <c r="I3" i="2"/>
  <c r="D11" i="2"/>
  <c r="D15" i="2"/>
  <c r="D14" i="2"/>
  <c r="D13" i="2"/>
  <c r="D12" i="2"/>
  <c r="D10" i="2"/>
  <c r="I6" i="2"/>
  <c r="D56" i="2"/>
  <c r="D55" i="2"/>
  <c r="D69" i="2"/>
  <c r="D68" i="2"/>
  <c r="D67" i="2"/>
  <c r="D66" i="2"/>
  <c r="D145" i="2"/>
  <c r="D144" i="2"/>
  <c r="D143" i="2"/>
  <c r="D142" i="2"/>
  <c r="D133" i="2"/>
  <c r="D132" i="2"/>
  <c r="D131" i="2"/>
  <c r="D130" i="2"/>
  <c r="I2" i="2"/>
  <c r="D3" i="2"/>
  <c r="D7" i="2"/>
  <c r="D6" i="2"/>
  <c r="D5" i="2"/>
  <c r="D4" i="2"/>
  <c r="D2" i="2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K3" i="1" l="1"/>
  <c r="D22" i="1"/>
  <c r="D19" i="1"/>
  <c r="D20" i="1"/>
  <c r="N3" i="3"/>
  <c r="M3" i="3"/>
  <c r="H3" i="3"/>
  <c r="C7" i="3"/>
  <c r="I1" i="2"/>
  <c r="D1" i="2"/>
  <c r="K3" i="3" l="1"/>
  <c r="L2" i="3" s="1"/>
  <c r="L2" i="1"/>
</calcChain>
</file>

<file path=xl/sharedStrings.xml><?xml version="1.0" encoding="utf-8"?>
<sst xmlns="http://schemas.openxmlformats.org/spreadsheetml/2006/main" count="658" uniqueCount="301">
  <si>
    <r>
      <t>報名單位</t>
    </r>
    <r>
      <rPr>
        <sz val="12"/>
        <color theme="1"/>
        <rFont val="細明體"/>
        <family val="3"/>
        <charset val="136"/>
      </rPr>
      <t>：</t>
    </r>
    <phoneticPr fontId="2" type="noConversion"/>
  </si>
  <si>
    <t>負責人 ：</t>
    <phoneticPr fontId="2" type="noConversion"/>
  </si>
  <si>
    <t>連絡電話：</t>
    <phoneticPr fontId="2" type="noConversion"/>
  </si>
  <si>
    <t>賽員姓名</t>
    <phoneticPr fontId="2" type="noConversion"/>
  </si>
  <si>
    <t>地       址：</t>
    <phoneticPr fontId="2" type="noConversion"/>
  </si>
  <si>
    <t>個人</t>
    <phoneticPr fontId="2" type="noConversion"/>
  </si>
  <si>
    <t>團賽報名費</t>
    <phoneticPr fontId="2" type="noConversion"/>
  </si>
  <si>
    <t>個人賽報名費</t>
    <phoneticPr fontId="2" type="noConversion"/>
  </si>
  <si>
    <t>團體序號</t>
    <phoneticPr fontId="2" type="noConversion"/>
  </si>
  <si>
    <r>
      <rPr>
        <sz val="12"/>
        <color rgb="FFFF0000"/>
        <rFont val="新細明體"/>
        <family val="1"/>
        <charset val="136"/>
        <scheme val="minor"/>
      </rPr>
      <t>個人賽員</t>
    </r>
    <r>
      <rPr>
        <sz val="12"/>
        <color theme="1"/>
        <rFont val="新細明體"/>
        <family val="2"/>
        <charset val="136"/>
        <scheme val="minor"/>
      </rPr>
      <t>聯絡電話</t>
    </r>
    <phoneticPr fontId="2" type="noConversion"/>
  </si>
  <si>
    <r>
      <t>報名費合計</t>
    </r>
    <r>
      <rPr>
        <sz val="12"/>
        <color theme="1"/>
        <rFont val="細明體"/>
        <family val="3"/>
        <charset val="136"/>
      </rPr>
      <t>：</t>
    </r>
    <phoneticPr fontId="2" type="noConversion"/>
  </si>
  <si>
    <t>團體賽項目代碼</t>
    <phoneticPr fontId="2" type="noConversion"/>
  </si>
  <si>
    <t>團體賽項目名稱</t>
    <phoneticPr fontId="2" type="noConversion"/>
  </si>
  <si>
    <t>領隊姓名</t>
    <phoneticPr fontId="2" type="noConversion"/>
  </si>
  <si>
    <t>領隊連絡電話</t>
    <phoneticPr fontId="2" type="noConversion"/>
  </si>
  <si>
    <t>教練姓名</t>
    <phoneticPr fontId="2" type="noConversion"/>
  </si>
  <si>
    <t>教練連絡電話</t>
    <phoneticPr fontId="2" type="noConversion"/>
  </si>
  <si>
    <t>管理姓名</t>
    <phoneticPr fontId="2" type="noConversion"/>
  </si>
  <si>
    <t>管理連絡電話</t>
    <phoneticPr fontId="2" type="noConversion"/>
  </si>
  <si>
    <r>
      <rPr>
        <sz val="12"/>
        <color rgb="FFFF0000"/>
        <rFont val="新細明體"/>
        <family val="1"/>
        <charset val="136"/>
        <scheme val="minor"/>
      </rPr>
      <t>個人賽員</t>
    </r>
    <r>
      <rPr>
        <b/>
        <sz val="12"/>
        <rFont val="新細明體"/>
        <family val="1"/>
        <charset val="136"/>
        <scheme val="minor"/>
      </rPr>
      <t>西元生日</t>
    </r>
    <r>
      <rPr>
        <b/>
        <sz val="12"/>
        <color rgb="FF3333CC"/>
        <rFont val="新細明體"/>
        <family val="1"/>
        <charset val="136"/>
        <scheme val="minor"/>
      </rPr>
      <t>(1954.01.01)</t>
    </r>
    <phoneticPr fontId="2" type="noConversion"/>
  </si>
  <si>
    <r>
      <t>午餐費合計</t>
    </r>
    <r>
      <rPr>
        <sz val="12"/>
        <color theme="1"/>
        <rFont val="細明體"/>
        <family val="3"/>
        <charset val="136"/>
      </rPr>
      <t>：</t>
    </r>
    <phoneticPr fontId="2" type="noConversion"/>
  </si>
  <si>
    <r>
      <t>費用總計</t>
    </r>
    <r>
      <rPr>
        <sz val="12"/>
        <color theme="1"/>
        <rFont val="細明體"/>
        <family val="3"/>
        <charset val="136"/>
      </rPr>
      <t>：</t>
    </r>
    <phoneticPr fontId="2" type="noConversion"/>
  </si>
  <si>
    <t>其他套路、器械名稱備註</t>
    <phoneticPr fontId="2" type="noConversion"/>
  </si>
  <si>
    <r>
      <t>報名單位代碼</t>
    </r>
    <r>
      <rPr>
        <sz val="12"/>
        <color theme="1"/>
        <rFont val="細明體"/>
        <family val="3"/>
        <charset val="136"/>
      </rPr>
      <t>：</t>
    </r>
    <phoneticPr fontId="2" type="noConversion"/>
  </si>
  <si>
    <t>不必填</t>
    <phoneticPr fontId="2" type="noConversion"/>
  </si>
  <si>
    <r>
      <t>便當數量</t>
    </r>
    <r>
      <rPr>
        <sz val="12"/>
        <color theme="1"/>
        <rFont val="新細明體"/>
        <family val="3"/>
        <charset val="136"/>
      </rPr>
      <t>：</t>
    </r>
    <phoneticPr fontId="2" type="noConversion"/>
  </si>
  <si>
    <r>
      <t>賽員序號</t>
    </r>
    <r>
      <rPr>
        <sz val="12"/>
        <color rgb="FFFF0000"/>
        <rFont val="新細明體"/>
        <family val="1"/>
        <charset val="136"/>
        <scheme val="minor"/>
      </rPr>
      <t>(若團體或個人賽報名多項填寫同一序號)</t>
    </r>
    <phoneticPr fontId="2" type="noConversion"/>
  </si>
  <si>
    <t>太極拳比賽報名表</t>
    <phoneticPr fontId="2" type="noConversion"/>
  </si>
  <si>
    <t>張✽✽</t>
    <phoneticPr fontId="2" type="noConversion"/>
  </si>
  <si>
    <t>台中市南區</t>
    <phoneticPr fontId="2" type="noConversion"/>
  </si>
  <si>
    <t>04-22854885</t>
    <phoneticPr fontId="2" type="noConversion"/>
  </si>
  <si>
    <t>13G</t>
    <phoneticPr fontId="2" type="noConversion"/>
  </si>
  <si>
    <t>十三式太極拳全民版</t>
    <phoneticPr fontId="2" type="noConversion"/>
  </si>
  <si>
    <t>張˙˙</t>
    <phoneticPr fontId="2" type="noConversion"/>
  </si>
  <si>
    <t>黃˙˙</t>
    <phoneticPr fontId="2" type="noConversion"/>
  </si>
  <si>
    <t>陳˙˙</t>
    <phoneticPr fontId="2" type="noConversion"/>
  </si>
  <si>
    <t xml:space="preserve">97G  </t>
  </si>
  <si>
    <t>其他楊氏太極拳</t>
    <phoneticPr fontId="2" type="noConversion"/>
  </si>
  <si>
    <t>楊家老架</t>
    <phoneticPr fontId="2" type="noConversion"/>
  </si>
  <si>
    <t>甲</t>
    <phoneticPr fontId="2" type="noConversion"/>
  </si>
  <si>
    <t>A123456789</t>
    <phoneticPr fontId="2" type="noConversion"/>
  </si>
  <si>
    <t>1972.01.01</t>
    <phoneticPr fontId="2" type="noConversion"/>
  </si>
  <si>
    <t>三十七式太極拳全民版</t>
    <phoneticPr fontId="2" type="noConversion"/>
  </si>
  <si>
    <t>B123456789</t>
    <phoneticPr fontId="2" type="noConversion"/>
  </si>
  <si>
    <t>乙</t>
    <phoneticPr fontId="2" type="noConversion"/>
  </si>
  <si>
    <t>丙</t>
    <phoneticPr fontId="2" type="noConversion"/>
  </si>
  <si>
    <t>B223456789</t>
    <phoneticPr fontId="2" type="noConversion"/>
  </si>
  <si>
    <t>1970.02.02</t>
    <phoneticPr fontId="2" type="noConversion"/>
  </si>
  <si>
    <t xml:space="preserve">97G  </t>
    <phoneticPr fontId="2" type="noConversion"/>
  </si>
  <si>
    <t>丁</t>
    <phoneticPr fontId="2" type="noConversion"/>
  </si>
  <si>
    <t>B213456789</t>
    <phoneticPr fontId="2" type="noConversion"/>
  </si>
  <si>
    <t>1970.03.02</t>
    <phoneticPr fontId="2" type="noConversion"/>
  </si>
  <si>
    <t xml:space="preserve">鄒氏八卦掌  </t>
  </si>
  <si>
    <t>戊</t>
    <phoneticPr fontId="2" type="noConversion"/>
  </si>
  <si>
    <t>柯**</t>
    <phoneticPr fontId="2" type="noConversion"/>
  </si>
  <si>
    <t>0933-</t>
    <phoneticPr fontId="2" type="noConversion"/>
  </si>
  <si>
    <t>0923-</t>
    <phoneticPr fontId="2" type="noConversion"/>
  </si>
  <si>
    <t>0921-</t>
    <phoneticPr fontId="2" type="noConversion"/>
  </si>
  <si>
    <t>0931-</t>
    <phoneticPr fontId="2" type="noConversion"/>
  </si>
  <si>
    <t>個人賽其他套路、器械名稱備註</t>
    <phoneticPr fontId="2" type="noConversion"/>
  </si>
  <si>
    <t>團體其他套路、器械名稱備註</t>
    <phoneticPr fontId="2" type="noConversion"/>
  </si>
  <si>
    <r>
      <rPr>
        <sz val="12"/>
        <color rgb="FFFF0000"/>
        <rFont val="新細明體"/>
        <family val="1"/>
        <charset val="136"/>
        <scheme val="minor"/>
      </rPr>
      <t>個人賽員</t>
    </r>
    <r>
      <rPr>
        <sz val="12"/>
        <color theme="1"/>
        <rFont val="新細明體"/>
        <family val="2"/>
        <charset val="136"/>
        <scheme val="minor"/>
      </rPr>
      <t>項目名稱</t>
    </r>
    <phoneticPr fontId="2" type="noConversion"/>
  </si>
  <si>
    <t>如有相同人員便當不要重複</t>
  </si>
  <si>
    <t>如有相同人員便當不要重複</t>
    <phoneticPr fontId="2" type="noConversion"/>
  </si>
  <si>
    <t>午餐素(個)</t>
    <phoneticPr fontId="2" type="noConversion"/>
  </si>
  <si>
    <t>午餐葷(個)</t>
    <phoneticPr fontId="2" type="noConversion"/>
  </si>
  <si>
    <t>男子推手</t>
    <phoneticPr fontId="2" type="noConversion"/>
  </si>
  <si>
    <t>女子推手</t>
    <phoneticPr fontId="2" type="noConversion"/>
  </si>
  <si>
    <t>推手/個人</t>
    <phoneticPr fontId="2" type="noConversion"/>
  </si>
  <si>
    <r>
      <rPr>
        <sz val="12"/>
        <color rgb="FFFF0000"/>
        <rFont val="新細明體"/>
        <family val="1"/>
        <charset val="136"/>
        <scheme val="minor"/>
      </rPr>
      <t>個人賽員</t>
    </r>
    <r>
      <rPr>
        <sz val="12"/>
        <color theme="1"/>
        <rFont val="新細明體"/>
        <family val="2"/>
        <charset val="136"/>
        <scheme val="minor"/>
      </rPr>
      <t>聯絡地址</t>
    </r>
    <phoneticPr fontId="2" type="noConversion"/>
  </si>
  <si>
    <t>比賽組別</t>
  </si>
  <si>
    <t>長青女子組</t>
  </si>
  <si>
    <t>長青男子組</t>
  </si>
  <si>
    <t>13G</t>
  </si>
  <si>
    <t>團體</t>
  </si>
  <si>
    <t>37G</t>
  </si>
  <si>
    <t>38G</t>
  </si>
  <si>
    <t>54G</t>
  </si>
  <si>
    <t>轉掌八勢八卦掌</t>
  </si>
  <si>
    <t>85G</t>
  </si>
  <si>
    <t>鄒氏八卦掌</t>
  </si>
  <si>
    <t>88G</t>
  </si>
  <si>
    <t>項目代碼</t>
    <phoneticPr fontId="2" type="noConversion"/>
  </si>
  <si>
    <t>項目名稱</t>
    <phoneticPr fontId="2" type="noConversion"/>
  </si>
  <si>
    <t>推手級數代   碼</t>
    <phoneticPr fontId="2" type="noConversion"/>
  </si>
  <si>
    <t>98G</t>
    <phoneticPr fontId="2" type="noConversion"/>
  </si>
  <si>
    <t>113.12.01</t>
    <phoneticPr fontId="2" type="noConversion"/>
  </si>
  <si>
    <r>
      <t>報名日期</t>
    </r>
    <r>
      <rPr>
        <sz val="12"/>
        <rFont val="細明體"/>
        <family val="3"/>
        <charset val="136"/>
      </rPr>
      <t>：</t>
    </r>
    <phoneticPr fontId="2" type="noConversion"/>
  </si>
  <si>
    <t>張OO</t>
    <phoneticPr fontId="2" type="noConversion"/>
  </si>
  <si>
    <t>林DD</t>
  </si>
  <si>
    <t>陳BB</t>
    <phoneticPr fontId="2" type="noConversion"/>
  </si>
  <si>
    <t>0919</t>
    <phoneticPr fontId="2" type="noConversion"/>
  </si>
  <si>
    <t>0918</t>
    <phoneticPr fontId="2" type="noConversion"/>
  </si>
  <si>
    <t>賽員序號</t>
    <phoneticPr fontId="2" type="noConversion"/>
  </si>
  <si>
    <r>
      <t>如有相同人員</t>
    </r>
    <r>
      <rPr>
        <b/>
        <sz val="12"/>
        <color rgb="FF6600FF"/>
        <rFont val="新細明體"/>
        <family val="1"/>
        <charset val="136"/>
        <scheme val="minor"/>
      </rPr>
      <t>便當</t>
    </r>
    <r>
      <rPr>
        <sz val="12"/>
        <color rgb="FFFF0000"/>
        <rFont val="新細明體"/>
        <family val="1"/>
        <charset val="136"/>
        <scheme val="minor"/>
      </rPr>
      <t>不要重複</t>
    </r>
    <phoneticPr fontId="2" type="noConversion"/>
  </si>
  <si>
    <r>
      <t>太極拳協會</t>
    </r>
    <r>
      <rPr>
        <sz val="12"/>
        <color theme="1"/>
        <rFont val="細明體"/>
        <family val="3"/>
        <charset val="136"/>
      </rPr>
      <t>○○</t>
    </r>
    <r>
      <rPr>
        <sz val="12"/>
        <color theme="1"/>
        <rFont val="新細明體"/>
        <family val="1"/>
        <charset val="136"/>
      </rPr>
      <t>場</t>
    </r>
    <phoneticPr fontId="2" type="noConversion"/>
  </si>
  <si>
    <t>社會男子組</t>
  </si>
  <si>
    <t>社會女子組</t>
  </si>
  <si>
    <t>國中男子組</t>
  </si>
  <si>
    <t>國中女子組</t>
  </si>
  <si>
    <t>復興拳</t>
  </si>
  <si>
    <t>太極扇</t>
  </si>
  <si>
    <t>32G</t>
  </si>
  <si>
    <t>龍形劍</t>
  </si>
  <si>
    <t>易簡太極拳</t>
  </si>
  <si>
    <t>321</t>
  </si>
  <si>
    <t>322</t>
  </si>
  <si>
    <t>540</t>
  </si>
  <si>
    <t>323</t>
  </si>
  <si>
    <t>131</t>
  </si>
  <si>
    <t>132</t>
  </si>
  <si>
    <t>133</t>
  </si>
  <si>
    <t>134</t>
  </si>
  <si>
    <t>139</t>
  </si>
  <si>
    <t>141</t>
  </si>
  <si>
    <t>142</t>
  </si>
  <si>
    <t>143</t>
  </si>
  <si>
    <t>144</t>
  </si>
  <si>
    <t>301</t>
  </si>
  <si>
    <t>302</t>
  </si>
  <si>
    <t>303</t>
  </si>
  <si>
    <t>304</t>
  </si>
  <si>
    <t>324</t>
  </si>
  <si>
    <t>370</t>
  </si>
  <si>
    <t>371</t>
  </si>
  <si>
    <t>372</t>
  </si>
  <si>
    <t>373</t>
  </si>
  <si>
    <t>374</t>
  </si>
  <si>
    <t>379</t>
  </si>
  <si>
    <t>382</t>
  </si>
  <si>
    <t>383</t>
  </si>
  <si>
    <t>384</t>
  </si>
  <si>
    <t>481</t>
  </si>
  <si>
    <t>482</t>
  </si>
  <si>
    <t>483</t>
  </si>
  <si>
    <t>484</t>
  </si>
  <si>
    <t>541</t>
  </si>
  <si>
    <t>542</t>
  </si>
  <si>
    <t>543</t>
  </si>
  <si>
    <t>544</t>
  </si>
  <si>
    <t>621</t>
  </si>
  <si>
    <t>622</t>
  </si>
  <si>
    <t>623</t>
  </si>
  <si>
    <t>624</t>
  </si>
  <si>
    <t>851</t>
  </si>
  <si>
    <t>852</t>
  </si>
  <si>
    <t>853</t>
  </si>
  <si>
    <t>854</t>
  </si>
  <si>
    <t>861</t>
  </si>
  <si>
    <t>862</t>
  </si>
  <si>
    <t>863</t>
  </si>
  <si>
    <t>864</t>
  </si>
  <si>
    <t>881</t>
  </si>
  <si>
    <t>882</t>
  </si>
  <si>
    <t>883</t>
  </si>
  <si>
    <t>884</t>
  </si>
  <si>
    <t>901</t>
  </si>
  <si>
    <t>903</t>
  </si>
  <si>
    <t>904</t>
  </si>
  <si>
    <t>981</t>
  </si>
  <si>
    <t>982</t>
  </si>
  <si>
    <t>983</t>
  </si>
  <si>
    <t>984</t>
  </si>
  <si>
    <t>985</t>
  </si>
  <si>
    <t>986</t>
  </si>
  <si>
    <t>902</t>
    <phoneticPr fontId="2" type="noConversion"/>
  </si>
  <si>
    <t>300</t>
    <phoneticPr fontId="2" type="noConversion"/>
  </si>
  <si>
    <t>381</t>
    <phoneticPr fontId="2" type="noConversion"/>
  </si>
  <si>
    <t>641</t>
    <phoneticPr fontId="2" type="noConversion"/>
  </si>
  <si>
    <t>642</t>
    <phoneticPr fontId="2" type="noConversion"/>
  </si>
  <si>
    <t>643</t>
    <phoneticPr fontId="2" type="noConversion"/>
  </si>
  <si>
    <t>644</t>
    <phoneticPr fontId="2" type="noConversion"/>
  </si>
  <si>
    <t>980</t>
    <phoneticPr fontId="2" type="noConversion"/>
  </si>
  <si>
    <t>989</t>
    <phoneticPr fontId="2" type="noConversion"/>
  </si>
  <si>
    <t>號碼</t>
    <phoneticPr fontId="2" type="noConversion"/>
  </si>
  <si>
    <t>競技推手同組姓名</t>
    <phoneticPr fontId="2" type="noConversion"/>
  </si>
  <si>
    <r>
      <t>個人賽員</t>
    </r>
    <r>
      <rPr>
        <sz val="12"/>
        <color rgb="FFFF0000"/>
        <rFont val="新細明體"/>
        <family val="2"/>
        <charset val="136"/>
        <scheme val="minor"/>
      </rPr>
      <t>項目組別代碼</t>
    </r>
    <phoneticPr fontId="2" type="noConversion"/>
  </si>
  <si>
    <r>
      <t>個人賽員</t>
    </r>
    <r>
      <rPr>
        <sz val="12"/>
        <color rgb="FFFF0000"/>
        <rFont val="新細明體"/>
        <family val="2"/>
        <charset val="136"/>
        <scheme val="minor"/>
      </rPr>
      <t>身分證字號</t>
    </r>
    <phoneticPr fontId="2" type="noConversion"/>
  </si>
  <si>
    <r>
      <t>推手項目</t>
    </r>
    <r>
      <rPr>
        <sz val="12"/>
        <color rgb="FFFF0000"/>
        <rFont val="Times New Roman"/>
        <family val="1"/>
      </rPr>
      <t xml:space="preserve">    </t>
    </r>
    <r>
      <rPr>
        <sz val="12"/>
        <color rgb="FFFF0000"/>
        <rFont val="新細明體"/>
        <family val="2"/>
        <charset val="136"/>
        <scheme val="minor"/>
      </rPr>
      <t>代   碼</t>
    </r>
    <phoneticPr fontId="2" type="noConversion"/>
  </si>
  <si>
    <r>
      <t>個人賽員</t>
    </r>
    <r>
      <rPr>
        <b/>
        <sz val="12"/>
        <color rgb="FFFF0000"/>
        <rFont val="新細明體"/>
        <family val="1"/>
        <charset val="136"/>
        <scheme val="minor"/>
      </rPr>
      <t>(必填)</t>
    </r>
    <r>
      <rPr>
        <sz val="12"/>
        <color rgb="FFFF0000"/>
        <rFont val="新細明體"/>
        <family val="2"/>
        <charset val="136"/>
        <scheme val="minor"/>
      </rPr>
      <t>身分證字號</t>
    </r>
    <phoneticPr fontId="2" type="noConversion"/>
  </si>
  <si>
    <r>
      <t>個人賽員</t>
    </r>
    <r>
      <rPr>
        <b/>
        <sz val="12"/>
        <color rgb="FFFF0000"/>
        <rFont val="新細明體"/>
        <family val="1"/>
        <charset val="136"/>
        <scheme val="minor"/>
      </rPr>
      <t>西元生日(1954.01.01)</t>
    </r>
    <phoneticPr fontId="2" type="noConversion"/>
  </si>
  <si>
    <t>個人賽員組別項目名稱</t>
    <phoneticPr fontId="2" type="noConversion"/>
  </si>
  <si>
    <t>(領教管)午餐葷(個)</t>
    <phoneticPr fontId="2" type="noConversion"/>
  </si>
  <si>
    <t>(領教管)午餐素(個)</t>
    <phoneticPr fontId="2" type="noConversion"/>
  </si>
  <si>
    <r>
      <rPr>
        <sz val="14"/>
        <color theme="1"/>
        <rFont val="Microsoft JhengHei"/>
        <family val="3"/>
      </rPr>
      <t>學生男子</t>
    </r>
    <r>
      <rPr>
        <sz val="14"/>
        <color theme="1"/>
        <rFont val="細明體"/>
        <family val="3"/>
        <charset val="136"/>
      </rPr>
      <t>組</t>
    </r>
    <phoneticPr fontId="2" type="noConversion"/>
  </si>
  <si>
    <t>學生女子組</t>
  </si>
  <si>
    <t>學生女子組</t>
    <phoneticPr fontId="2" type="noConversion"/>
  </si>
  <si>
    <t>復興拳</t>
    <phoneticPr fontId="2" type="noConversion"/>
  </si>
  <si>
    <t>六合棍</t>
    <phoneticPr fontId="2" type="noConversion"/>
  </si>
  <si>
    <t>340</t>
    <phoneticPr fontId="2" type="noConversion"/>
  </si>
  <si>
    <t>341</t>
    <phoneticPr fontId="2" type="noConversion"/>
  </si>
  <si>
    <t>343</t>
    <phoneticPr fontId="2" type="noConversion"/>
  </si>
  <si>
    <t>344</t>
    <phoneticPr fontId="2" type="noConversion"/>
  </si>
  <si>
    <t>349</t>
    <phoneticPr fontId="2" type="noConversion"/>
  </si>
  <si>
    <t>學生男子組</t>
  </si>
  <si>
    <t>鄒氏太極劍</t>
    <phoneticPr fontId="2" type="noConversion"/>
  </si>
  <si>
    <t>龍形八卦掌</t>
    <phoneticPr fontId="2" type="noConversion"/>
  </si>
  <si>
    <t>181</t>
    <phoneticPr fontId="2" type="noConversion"/>
  </si>
  <si>
    <t>182</t>
  </si>
  <si>
    <t>184</t>
    <phoneticPr fontId="2" type="noConversion"/>
  </si>
  <si>
    <t>其他八卦器械</t>
    <phoneticPr fontId="2" type="noConversion"/>
  </si>
  <si>
    <t>910</t>
    <phoneticPr fontId="2" type="noConversion"/>
  </si>
  <si>
    <t>912</t>
    <phoneticPr fontId="2" type="noConversion"/>
  </si>
  <si>
    <t>913</t>
    <phoneticPr fontId="2" type="noConversion"/>
  </si>
  <si>
    <t>914</t>
    <phoneticPr fontId="2" type="noConversion"/>
  </si>
  <si>
    <t>八卦雙劍</t>
    <phoneticPr fontId="2" type="noConversion"/>
  </si>
  <si>
    <t>921</t>
    <phoneticPr fontId="2" type="noConversion"/>
  </si>
  <si>
    <t>922</t>
    <phoneticPr fontId="2" type="noConversion"/>
  </si>
  <si>
    <t>923</t>
    <phoneticPr fontId="2" type="noConversion"/>
  </si>
  <si>
    <t>924</t>
    <phoneticPr fontId="2" type="noConversion"/>
  </si>
  <si>
    <t>八卦雙頭槍</t>
    <phoneticPr fontId="2" type="noConversion"/>
  </si>
  <si>
    <t>841</t>
    <phoneticPr fontId="2" type="noConversion"/>
  </si>
  <si>
    <t>842</t>
    <phoneticPr fontId="2" type="noConversion"/>
  </si>
  <si>
    <t>844</t>
    <phoneticPr fontId="2" type="noConversion"/>
  </si>
  <si>
    <t>843</t>
    <phoneticPr fontId="2" type="noConversion"/>
  </si>
  <si>
    <t>段位制八卦掌1-4段</t>
    <phoneticPr fontId="2" type="noConversion"/>
  </si>
  <si>
    <t>801</t>
    <phoneticPr fontId="2" type="noConversion"/>
  </si>
  <si>
    <t>802</t>
    <phoneticPr fontId="2" type="noConversion"/>
  </si>
  <si>
    <t>803</t>
    <phoneticPr fontId="2" type="noConversion"/>
  </si>
  <si>
    <t>804</t>
    <phoneticPr fontId="2" type="noConversion"/>
  </si>
  <si>
    <t>24式八卦掌(64掌)</t>
    <phoneticPr fontId="2" type="noConversion"/>
  </si>
  <si>
    <t>871</t>
    <phoneticPr fontId="2" type="noConversion"/>
  </si>
  <si>
    <t>872</t>
    <phoneticPr fontId="2" type="noConversion"/>
  </si>
  <si>
    <t>874</t>
    <phoneticPr fontId="2" type="noConversion"/>
  </si>
  <si>
    <t>孫氏八卦掌</t>
    <phoneticPr fontId="2" type="noConversion"/>
  </si>
  <si>
    <t>831</t>
    <phoneticPr fontId="2" type="noConversion"/>
  </si>
  <si>
    <t>832</t>
    <phoneticPr fontId="2" type="noConversion"/>
  </si>
  <si>
    <t>833</t>
    <phoneticPr fontId="2" type="noConversion"/>
  </si>
  <si>
    <t>834</t>
    <phoneticPr fontId="2" type="noConversion"/>
  </si>
  <si>
    <t>其他八卦掌</t>
    <phoneticPr fontId="2" type="noConversion"/>
  </si>
  <si>
    <t>811</t>
    <phoneticPr fontId="2" type="noConversion"/>
  </si>
  <si>
    <t>812</t>
    <phoneticPr fontId="2" type="noConversion"/>
  </si>
  <si>
    <t>813</t>
    <phoneticPr fontId="2" type="noConversion"/>
  </si>
  <si>
    <t>814</t>
    <phoneticPr fontId="2" type="noConversion"/>
  </si>
  <si>
    <t>821</t>
    <phoneticPr fontId="2" type="noConversion"/>
  </si>
  <si>
    <t>822</t>
    <phoneticPr fontId="2" type="noConversion"/>
  </si>
  <si>
    <t>823</t>
    <phoneticPr fontId="2" type="noConversion"/>
  </si>
  <si>
    <t>824</t>
    <phoneticPr fontId="2" type="noConversion"/>
  </si>
  <si>
    <t>891</t>
    <phoneticPr fontId="2" type="noConversion"/>
  </si>
  <si>
    <t>892</t>
    <phoneticPr fontId="2" type="noConversion"/>
  </si>
  <si>
    <t>893</t>
    <phoneticPr fontId="2" type="noConversion"/>
  </si>
  <si>
    <t>894</t>
    <phoneticPr fontId="2" type="noConversion"/>
  </si>
  <si>
    <t>太極八卦單刀</t>
    <phoneticPr fontId="2" type="noConversion"/>
  </si>
  <si>
    <t>八卦單劍</t>
    <phoneticPr fontId="2" type="noConversion"/>
  </si>
  <si>
    <t>八卦刀</t>
    <phoneticPr fontId="2" type="noConversion"/>
  </si>
  <si>
    <t>111</t>
    <phoneticPr fontId="2" type="noConversion"/>
  </si>
  <si>
    <t>連步拳</t>
    <phoneticPr fontId="2" type="noConversion"/>
  </si>
  <si>
    <t>112</t>
    <phoneticPr fontId="2" type="noConversion"/>
  </si>
  <si>
    <t>113</t>
    <phoneticPr fontId="2" type="noConversion"/>
  </si>
  <si>
    <t>114</t>
    <phoneticPr fontId="2" type="noConversion"/>
  </si>
  <si>
    <t>121</t>
    <phoneticPr fontId="2" type="noConversion"/>
  </si>
  <si>
    <t>122</t>
  </si>
  <si>
    <t>123</t>
  </si>
  <si>
    <t>124</t>
  </si>
  <si>
    <t>忠義拳</t>
    <phoneticPr fontId="2" type="noConversion"/>
  </si>
  <si>
    <t>131</t>
    <phoneticPr fontId="2" type="noConversion"/>
  </si>
  <si>
    <t>三才劍</t>
    <phoneticPr fontId="2" type="noConversion"/>
  </si>
  <si>
    <t>161</t>
    <phoneticPr fontId="2" type="noConversion"/>
  </si>
  <si>
    <t>蟠龍棍</t>
    <phoneticPr fontId="2" type="noConversion"/>
  </si>
  <si>
    <t>162</t>
  </si>
  <si>
    <t>163</t>
  </si>
  <si>
    <t>164</t>
  </si>
  <si>
    <t>171</t>
    <phoneticPr fontId="2" type="noConversion"/>
  </si>
  <si>
    <t>二十四短棍</t>
    <phoneticPr fontId="2" type="noConversion"/>
  </si>
  <si>
    <t>172</t>
  </si>
  <si>
    <t>173</t>
  </si>
  <si>
    <t>174</t>
  </si>
  <si>
    <t>243</t>
    <phoneticPr fontId="2" type="noConversion"/>
  </si>
  <si>
    <t>244</t>
    <phoneticPr fontId="2" type="noConversion"/>
  </si>
  <si>
    <t>423</t>
    <phoneticPr fontId="2" type="noConversion"/>
  </si>
  <si>
    <t>424</t>
    <phoneticPr fontId="2" type="noConversion"/>
  </si>
  <si>
    <t>十三式太極拳太極拳</t>
    <phoneticPr fontId="2" type="noConversion"/>
  </si>
  <si>
    <t>九九式太極拳競賽套路(全民版)</t>
    <phoneticPr fontId="2" type="noConversion"/>
  </si>
  <si>
    <t>三十七式太極拳</t>
  </si>
  <si>
    <t>三十七式太極拳</t>
    <phoneticPr fontId="2" type="noConversion"/>
  </si>
  <si>
    <t>431</t>
    <phoneticPr fontId="2" type="noConversion"/>
  </si>
  <si>
    <t>432</t>
    <phoneticPr fontId="2" type="noConversion"/>
  </si>
  <si>
    <t>433</t>
    <phoneticPr fontId="2" type="noConversion"/>
  </si>
  <si>
    <t>434</t>
    <phoneticPr fontId="2" type="noConversion"/>
  </si>
  <si>
    <t>四十二式太極劍</t>
    <phoneticPr fontId="2" type="noConversion"/>
  </si>
  <si>
    <t>二十四式太極拳</t>
    <phoneticPr fontId="2" type="noConversion"/>
  </si>
  <si>
    <t>四十二式太極拳</t>
    <phoneticPr fontId="2" type="noConversion"/>
  </si>
  <si>
    <t>其他陳氏太極拳</t>
    <phoneticPr fontId="2" type="noConversion"/>
  </si>
  <si>
    <t>陳氏三十八太極拳</t>
  </si>
  <si>
    <t>陳氏三十八太極拳</t>
    <phoneticPr fontId="2" type="noConversion"/>
  </si>
  <si>
    <t>楊氏綜合太極拳四十八式</t>
    <phoneticPr fontId="2" type="noConversion"/>
  </si>
  <si>
    <t>六十四式太極拳第二段</t>
    <phoneticPr fontId="2" type="noConversion"/>
  </si>
  <si>
    <t>351</t>
    <phoneticPr fontId="2" type="noConversion"/>
  </si>
  <si>
    <t>352</t>
    <phoneticPr fontId="2" type="noConversion"/>
  </si>
  <si>
    <t>353</t>
    <phoneticPr fontId="2" type="noConversion"/>
  </si>
  <si>
    <t>354</t>
    <phoneticPr fontId="2" type="noConversion"/>
  </si>
  <si>
    <t>楊門三十二式太極刀</t>
    <phoneticPr fontId="2" type="noConversion"/>
  </si>
  <si>
    <t>傳統楊氏五十四式太極劍</t>
    <phoneticPr fontId="2" type="noConversion"/>
  </si>
  <si>
    <t>151</t>
    <phoneticPr fontId="2" type="noConversion"/>
  </si>
  <si>
    <t>152</t>
    <phoneticPr fontId="2" type="noConversion"/>
  </si>
  <si>
    <t>153</t>
    <phoneticPr fontId="2" type="noConversion"/>
  </si>
  <si>
    <t>154</t>
    <phoneticPr fontId="2" type="noConversion"/>
  </si>
  <si>
    <t>183</t>
  </si>
  <si>
    <r>
      <rPr>
        <sz val="14"/>
        <color rgb="FFFF0000"/>
        <rFont val="Microsoft JhengHei"/>
        <family val="3"/>
      </rPr>
      <t>學生男子</t>
    </r>
    <r>
      <rPr>
        <sz val="14"/>
        <color rgb="FFFF0000"/>
        <rFont val="細明體"/>
        <family val="3"/>
        <charset val="136"/>
      </rPr>
      <t>組</t>
    </r>
    <phoneticPr fontId="2" type="noConversion"/>
  </si>
  <si>
    <t>2026年第一屆中華盃全國太極拳八卦掌錦標賽棒名表</t>
    <phoneticPr fontId="2" type="noConversion"/>
  </si>
  <si>
    <t>130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</si>
</sst>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2"/>
      <color theme="1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細明體"/>
      <family val="3"/>
      <charset val="136"/>
    </font>
    <font>
      <sz val="12"/>
      <color theme="1"/>
      <name val="新細明體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2"/>
      <color rgb="FF3333CC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sz val="16"/>
      <color theme="1"/>
      <name val="Microsoft JhengHei"/>
      <family val="2"/>
    </font>
    <font>
      <sz val="12"/>
      <color theme="1"/>
      <name val="新細明體"/>
      <family val="3"/>
      <charset val="136"/>
    </font>
    <font>
      <sz val="12"/>
      <color theme="1"/>
      <name val="Microsoft JhengHei"/>
      <family val="2"/>
    </font>
    <font>
      <sz val="14"/>
      <color theme="1"/>
      <name val="細明體"/>
      <family val="3"/>
      <charset val="136"/>
    </font>
    <font>
      <sz val="12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name val="細明體"/>
      <family val="3"/>
      <charset val="136"/>
    </font>
    <font>
      <b/>
      <sz val="12"/>
      <color rgb="FFFF0000"/>
      <name val="新細明體"/>
      <family val="1"/>
      <charset val="136"/>
      <scheme val="minor"/>
    </font>
    <font>
      <b/>
      <sz val="12"/>
      <color rgb="FF66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2"/>
      <color rgb="FFFF0000"/>
      <name val="Microsoft JhengHei"/>
      <family val="1"/>
    </font>
    <font>
      <sz val="14"/>
      <name val="細明體"/>
      <family val="3"/>
      <charset val="136"/>
    </font>
    <font>
      <sz val="14"/>
      <color theme="1"/>
      <name val="Microsoft JhengHei"/>
      <family val="3"/>
    </font>
    <font>
      <sz val="11"/>
      <color theme="1"/>
      <name val="新細明體"/>
      <family val="1"/>
      <charset val="136"/>
      <scheme val="minor"/>
    </font>
    <font>
      <sz val="11"/>
      <color theme="1"/>
      <name val="新細明體"/>
      <family val="1"/>
      <charset val="136"/>
    </font>
    <font>
      <sz val="12"/>
      <color rgb="FFFF0000"/>
      <name val="Times New Roman"/>
      <family val="1"/>
    </font>
    <font>
      <sz val="14"/>
      <color rgb="FFFF0000"/>
      <name val="細明體"/>
      <family val="3"/>
      <charset val="136"/>
    </font>
    <font>
      <sz val="14"/>
      <color rgb="FFFF0000"/>
      <name val="Microsoft JhengHei"/>
      <family val="3"/>
    </font>
    <font>
      <sz val="14"/>
      <name val="Microsoft JhengHei"/>
      <family val="3"/>
    </font>
    <font>
      <sz val="14"/>
      <name val="Microsoft JhengHei"/>
      <family val="2"/>
      <charset val="136"/>
    </font>
    <font>
      <sz val="14"/>
      <name val="新細明體"/>
      <family val="2"/>
      <charset val="136"/>
      <scheme val="minor"/>
    </font>
    <font>
      <sz val="14"/>
      <color rgb="FFFF0000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Continuous" vertical="center"/>
    </xf>
    <xf numFmtId="0" fontId="0" fillId="0" borderId="3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14" fillId="0" borderId="1" xfId="0" applyFont="1" applyBorder="1" applyAlignment="1">
      <alignment horizontal="center" vertical="center" shrinkToFit="1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49" fontId="12" fillId="0" borderId="1" xfId="0" applyNumberFormat="1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left" vertical="center"/>
    </xf>
    <xf numFmtId="49" fontId="18" fillId="2" borderId="1" xfId="0" applyNumberFormat="1" applyFont="1" applyFill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 wrapText="1"/>
    </xf>
    <xf numFmtId="0" fontId="0" fillId="2" borderId="4" xfId="0" applyFill="1" applyBorder="1">
      <alignment vertical="center"/>
    </xf>
    <xf numFmtId="0" fontId="0" fillId="2" borderId="4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20" fillId="2" borderId="1" xfId="0" applyNumberFormat="1" applyFont="1" applyFill="1" applyBorder="1">
      <alignment vertical="center"/>
    </xf>
    <xf numFmtId="49" fontId="20" fillId="2" borderId="1" xfId="0" applyNumberFormat="1" applyFont="1" applyFill="1" applyBorder="1" applyAlignment="1">
      <alignment horizontal="left" vertical="center" shrinkToFit="1"/>
    </xf>
    <xf numFmtId="0" fontId="0" fillId="0" borderId="10" xfId="0" applyBorder="1" applyAlignment="1">
      <alignment horizontal="centerContinuous" vertical="center"/>
    </xf>
    <xf numFmtId="0" fontId="0" fillId="0" borderId="0" xfId="0" applyAlignment="1">
      <alignment horizontal="centerContinuous" vertical="center" wrapText="1"/>
    </xf>
    <xf numFmtId="0" fontId="22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2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6" fillId="0" borderId="0" xfId="0" applyFont="1">
      <alignment vertical="center"/>
    </xf>
    <xf numFmtId="49" fontId="0" fillId="0" borderId="0" xfId="0" applyNumberFormat="1" applyAlignment="1">
      <alignment horizontal="centerContinuous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14" fillId="0" borderId="1" xfId="0" applyFont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left" vertical="center"/>
    </xf>
    <xf numFmtId="49" fontId="25" fillId="0" borderId="1" xfId="0" applyNumberFormat="1" applyFont="1" applyFill="1" applyBorder="1" applyAlignment="1">
      <alignment horizontal="left" vertical="center"/>
    </xf>
    <xf numFmtId="49" fontId="18" fillId="0" borderId="1" xfId="0" applyNumberFormat="1" applyFont="1" applyFill="1" applyBorder="1">
      <alignment vertical="center"/>
    </xf>
    <xf numFmtId="49" fontId="20" fillId="0" borderId="1" xfId="0" applyNumberFormat="1" applyFont="1" applyFill="1" applyBorder="1" applyAlignment="1">
      <alignment horizontal="left" vertical="center"/>
    </xf>
    <xf numFmtId="49" fontId="20" fillId="2" borderId="1" xfId="0" applyNumberFormat="1" applyFont="1" applyFill="1" applyBorder="1" applyAlignment="1">
      <alignment horizontal="left" vertical="center"/>
    </xf>
    <xf numFmtId="49" fontId="27" fillId="0" borderId="1" xfId="0" applyNumberFormat="1" applyFont="1" applyFill="1" applyBorder="1" applyAlignment="1">
      <alignment horizontal="left" vertical="center"/>
    </xf>
    <xf numFmtId="49" fontId="28" fillId="0" borderId="1" xfId="0" applyNumberFormat="1" applyFont="1" applyFill="1" applyBorder="1" applyAlignment="1">
      <alignment horizontal="left" vertical="center"/>
    </xf>
    <xf numFmtId="0" fontId="18" fillId="0" borderId="0" xfId="0" applyFont="1" applyFill="1">
      <alignment vertical="center"/>
    </xf>
    <xf numFmtId="0" fontId="20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0" fontId="12" fillId="0" borderId="1" xfId="0" applyFont="1" applyFill="1" applyBorder="1" applyAlignment="1">
      <alignment horizontal="center" vertical="center" shrinkToFit="1"/>
    </xf>
    <xf numFmtId="49" fontId="20" fillId="0" borderId="1" xfId="0" applyNumberFormat="1" applyFont="1" applyFill="1" applyBorder="1">
      <alignment vertical="center"/>
    </xf>
    <xf numFmtId="49" fontId="20" fillId="0" borderId="1" xfId="0" applyNumberFormat="1" applyFont="1" applyFill="1" applyBorder="1" applyAlignment="1">
      <alignment horizontal="left" vertical="center" shrinkToFit="1"/>
    </xf>
    <xf numFmtId="0" fontId="29" fillId="0" borderId="0" xfId="0" applyFont="1" applyFill="1">
      <alignment vertical="center"/>
    </xf>
    <xf numFmtId="0" fontId="18" fillId="2" borderId="1" xfId="0" applyFont="1" applyFill="1" applyBorder="1">
      <alignment vertical="center"/>
    </xf>
    <xf numFmtId="49" fontId="25" fillId="2" borderId="1" xfId="0" applyNumberFormat="1" applyFont="1" applyFill="1" applyBorder="1">
      <alignment vertical="center"/>
    </xf>
    <xf numFmtId="49" fontId="30" fillId="2" borderId="1" xfId="0" applyNumberFormat="1" applyFont="1" applyFill="1" applyBorder="1">
      <alignment vertical="center"/>
    </xf>
    <xf numFmtId="49" fontId="25" fillId="0" borderId="1" xfId="0" applyNumberFormat="1" applyFont="1" applyFill="1" applyBorder="1">
      <alignment vertical="center"/>
    </xf>
    <xf numFmtId="49" fontId="30" fillId="0" borderId="1" xfId="0" applyNumberFormat="1" applyFont="1" applyFill="1" applyBorder="1">
      <alignment vertical="center"/>
    </xf>
    <xf numFmtId="0" fontId="18" fillId="2" borderId="0" xfId="0" applyFont="1" applyFill="1">
      <alignment vertical="center"/>
    </xf>
    <xf numFmtId="49" fontId="27" fillId="2" borderId="1" xfId="0" applyNumberFormat="1" applyFont="1" applyFill="1" applyBorder="1" applyAlignment="1">
      <alignment horizontal="left" vertical="center"/>
    </xf>
    <xf numFmtId="49" fontId="29" fillId="2" borderId="1" xfId="0" applyNumberFormat="1" applyFont="1" applyFill="1" applyBorder="1">
      <alignment vertical="center"/>
    </xf>
    <xf numFmtId="0" fontId="31" fillId="0" borderId="2" xfId="0" applyFont="1" applyBorder="1" applyAlignment="1">
      <alignment horizontal="centerContinuous" vertical="center"/>
    </xf>
    <xf numFmtId="49" fontId="0" fillId="0" borderId="1" xfId="0" applyNumberFormat="1" applyBorder="1" applyAlignment="1" applyProtection="1">
      <alignment vertical="center" wrapText="1"/>
    </xf>
    <xf numFmtId="49" fontId="23" fillId="0" borderId="11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5" fillId="3" borderId="5" xfId="0" applyFont="1" applyFill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CCECFF"/>
      <color rgb="FF6600FF"/>
      <color rgb="FF6600CC"/>
      <color rgb="FF3333CC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">
    <tabColor rgb="FF3333CC"/>
  </sheetPr>
  <dimension ref="A1:R250"/>
  <sheetViews>
    <sheetView tabSelected="1" zoomScale="85" zoomScaleNormal="85" workbookViewId="0">
      <selection activeCell="H21" sqref="H21"/>
    </sheetView>
  </sheetViews>
  <sheetFormatPr defaultRowHeight="16.5"/>
  <cols>
    <col min="1" max="1" width="11.25" customWidth="1"/>
    <col min="2" max="2" width="10.125" customWidth="1"/>
    <col min="3" max="3" width="11.75" customWidth="1"/>
    <col min="4" max="4" width="10.25" style="2" customWidth="1"/>
    <col min="5" max="5" width="11.25" style="44" customWidth="1"/>
    <col min="6" max="6" width="14.75" style="2" customWidth="1"/>
    <col min="7" max="7" width="15.625" bestFit="1" customWidth="1"/>
    <col min="8" max="9" width="13.25" customWidth="1"/>
    <col min="10" max="10" width="12.25" customWidth="1"/>
    <col min="11" max="11" width="10.625" customWidth="1"/>
    <col min="12" max="12" width="9.75" customWidth="1"/>
  </cols>
  <sheetData>
    <row r="1" spans="1:15" ht="31.5" customHeight="1">
      <c r="A1" s="90" t="s">
        <v>299</v>
      </c>
      <c r="B1" s="12"/>
      <c r="C1" s="47"/>
      <c r="D1" s="48"/>
      <c r="E1" s="57"/>
      <c r="F1" s="48"/>
      <c r="G1" s="1"/>
      <c r="H1" s="1"/>
      <c r="I1" s="1"/>
      <c r="J1" s="1"/>
      <c r="K1" s="1"/>
      <c r="L1" s="1"/>
      <c r="M1" s="1"/>
      <c r="N1" s="1"/>
    </row>
    <row r="2" spans="1:15" s="3" customFormat="1" ht="33">
      <c r="A2" s="6" t="s">
        <v>23</v>
      </c>
      <c r="B2" s="35" t="s">
        <v>24</v>
      </c>
      <c r="C2" s="6" t="s">
        <v>0</v>
      </c>
      <c r="D2" s="93"/>
      <c r="E2" s="93"/>
      <c r="F2" s="6" t="s">
        <v>1</v>
      </c>
      <c r="G2" s="6"/>
      <c r="H2" s="6" t="s">
        <v>2</v>
      </c>
      <c r="I2" s="99"/>
      <c r="J2" s="100"/>
      <c r="K2" s="25" t="s">
        <v>21</v>
      </c>
      <c r="L2" s="14">
        <f>SUM(H3,K3)</f>
        <v>0</v>
      </c>
      <c r="M2" s="27" t="s">
        <v>87</v>
      </c>
      <c r="N2" s="6"/>
    </row>
    <row r="3" spans="1:15" ht="33">
      <c r="A3" s="5" t="s">
        <v>4</v>
      </c>
      <c r="B3" s="94"/>
      <c r="C3" s="94"/>
      <c r="D3" s="95"/>
      <c r="E3" s="94"/>
      <c r="F3" s="95"/>
      <c r="G3" s="25" t="s">
        <v>10</v>
      </c>
      <c r="H3" s="10">
        <f>SUM(L5:L12,N18:N218)</f>
        <v>0</v>
      </c>
      <c r="I3" s="19"/>
      <c r="J3" s="25" t="s">
        <v>20</v>
      </c>
      <c r="K3" s="10">
        <f>(IFERROR(VALUE(LEFT(M3,LEN(M3)-1)),"")+(IFERROR(VALUE(LEFT(N3,LEN(N3)-1)),"")))*0</f>
        <v>0</v>
      </c>
      <c r="L3" s="26" t="s">
        <v>25</v>
      </c>
      <c r="M3" s="10" t="str">
        <f>(SUM(M5:M12,M14:M16,O18:O218)&amp;"葷")</f>
        <v>0葷</v>
      </c>
      <c r="N3" s="10" t="str">
        <f>(SUM(N5:N12,N14:N16,P18:P218)&amp;"素")</f>
        <v>0素</v>
      </c>
    </row>
    <row r="4" spans="1:15" ht="50.25" thickBot="1">
      <c r="A4" s="38" t="s">
        <v>8</v>
      </c>
      <c r="B4" s="62" t="s">
        <v>11</v>
      </c>
      <c r="C4" s="38" t="s">
        <v>12</v>
      </c>
      <c r="D4" s="63" t="s">
        <v>13</v>
      </c>
      <c r="E4" s="43" t="s">
        <v>14</v>
      </c>
      <c r="F4" s="63" t="s">
        <v>15</v>
      </c>
      <c r="G4" s="38" t="s">
        <v>16</v>
      </c>
      <c r="H4" s="63" t="s">
        <v>17</v>
      </c>
      <c r="I4" s="38" t="s">
        <v>18</v>
      </c>
      <c r="J4" s="41"/>
      <c r="K4" s="42" t="s">
        <v>60</v>
      </c>
      <c r="L4" s="62" t="s">
        <v>6</v>
      </c>
      <c r="M4" s="63" t="s">
        <v>182</v>
      </c>
      <c r="N4" s="63" t="s">
        <v>183</v>
      </c>
    </row>
    <row r="5" spans="1:15" ht="20.25" thickBot="1">
      <c r="A5" s="6">
        <v>1</v>
      </c>
      <c r="B5" s="34"/>
      <c r="C5" s="6"/>
      <c r="D5" s="51"/>
      <c r="E5" s="92"/>
      <c r="F5" s="6"/>
      <c r="G5" s="9"/>
      <c r="H5" s="52"/>
      <c r="I5" s="53"/>
      <c r="J5" s="9"/>
      <c r="K5" s="9"/>
      <c r="L5" s="9"/>
      <c r="M5" s="9"/>
      <c r="N5" s="9"/>
    </row>
    <row r="6" spans="1:15">
      <c r="A6" s="6">
        <v>2</v>
      </c>
      <c r="B6" s="6"/>
      <c r="C6" s="6" t="str">
        <f>IF(B6="", "", IFERROR(VLOOKUP(B6,項目組別代碼!$F$1:$I$15,4,FALSE), "無此項"))</f>
        <v/>
      </c>
      <c r="D6" s="6"/>
      <c r="E6" s="29"/>
      <c r="F6" s="6"/>
      <c r="G6" s="9"/>
      <c r="H6" s="9"/>
      <c r="I6" s="31"/>
      <c r="J6" s="9"/>
      <c r="K6" s="9"/>
      <c r="L6" s="9"/>
      <c r="M6" s="9"/>
      <c r="N6" s="9"/>
      <c r="O6" s="64"/>
    </row>
    <row r="7" spans="1:15">
      <c r="A7" s="6">
        <v>3</v>
      </c>
      <c r="B7" s="6"/>
      <c r="C7" s="6" t="str">
        <f>IF(B7="", "", IFERROR(VLOOKUP(B7,項目組別代碼!$F$1:$I$15,4,FALSE), "無此項"))</f>
        <v/>
      </c>
      <c r="D7" s="6"/>
      <c r="E7" s="29"/>
      <c r="F7" s="6"/>
      <c r="G7" s="9"/>
      <c r="H7" s="9"/>
      <c r="I7" s="31"/>
      <c r="J7" s="9"/>
      <c r="K7" s="9"/>
      <c r="L7" s="9"/>
      <c r="M7" s="9"/>
      <c r="N7" s="9"/>
    </row>
    <row r="8" spans="1:15">
      <c r="A8" s="6">
        <v>4</v>
      </c>
      <c r="B8" s="6"/>
      <c r="C8" s="6" t="str">
        <f>IF(B8="", "", IFERROR(VLOOKUP(B8,項目組別代碼!$F$1:$I$15,4,FALSE), "無此項"))</f>
        <v/>
      </c>
      <c r="D8" s="6"/>
      <c r="E8" s="29"/>
      <c r="F8" s="6"/>
      <c r="G8" s="9"/>
      <c r="H8" s="9"/>
      <c r="I8" s="31"/>
      <c r="J8" s="9"/>
      <c r="K8" s="9"/>
      <c r="L8" s="9"/>
      <c r="M8" s="9"/>
      <c r="N8" s="9"/>
    </row>
    <row r="9" spans="1:15">
      <c r="A9" s="6">
        <v>5</v>
      </c>
      <c r="B9" s="6"/>
      <c r="C9" s="6" t="str">
        <f>IF(B9="", "", IFERROR(VLOOKUP(B9,項目組別代碼!$F$1:$I$15,4,FALSE), "無此項"))</f>
        <v/>
      </c>
      <c r="D9" s="6"/>
      <c r="E9" s="29"/>
      <c r="F9" s="6"/>
      <c r="G9" s="9"/>
      <c r="H9" s="9"/>
      <c r="I9" s="31"/>
      <c r="J9" s="9"/>
      <c r="K9" s="9"/>
      <c r="L9" s="9"/>
      <c r="M9" s="9"/>
      <c r="N9" s="9"/>
    </row>
    <row r="10" spans="1:15">
      <c r="A10" s="6">
        <v>6</v>
      </c>
      <c r="B10" s="6"/>
      <c r="C10" s="6" t="str">
        <f>IF(B10="", "", IFERROR(VLOOKUP(B10,項目組別代碼!$F$1:$I$15,4,FALSE), "無此項"))</f>
        <v/>
      </c>
      <c r="D10" s="6"/>
      <c r="E10" s="29"/>
      <c r="F10" s="6"/>
      <c r="G10" s="9"/>
      <c r="H10" s="9"/>
      <c r="I10" s="31"/>
      <c r="J10" s="10"/>
      <c r="K10" s="9"/>
      <c r="L10" s="9"/>
      <c r="M10" s="9"/>
      <c r="N10" s="9"/>
    </row>
    <row r="11" spans="1:15">
      <c r="A11" s="6">
        <v>7</v>
      </c>
      <c r="B11" s="6"/>
      <c r="C11" s="6" t="str">
        <f>IF(B11="", "", IFERROR(VLOOKUP(B11,項目組別代碼!$F$1:$I$15,4,FALSE), "無此項"))</f>
        <v/>
      </c>
      <c r="D11" s="6"/>
      <c r="E11" s="29"/>
      <c r="F11" s="6"/>
      <c r="G11" s="9"/>
      <c r="H11" s="9"/>
      <c r="I11" s="31"/>
      <c r="J11" s="9"/>
      <c r="K11" s="9"/>
      <c r="L11" s="9"/>
      <c r="M11" s="9"/>
      <c r="N11" s="9"/>
    </row>
    <row r="12" spans="1:15">
      <c r="A12" s="6">
        <v>8</v>
      </c>
      <c r="B12" s="6"/>
      <c r="C12" s="6" t="str">
        <f>IF(B12="", "", IFERROR(VLOOKUP(B12,項目組別代碼!$F$1:$I$15,4,FALSE), "無此項"))</f>
        <v/>
      </c>
      <c r="D12" s="6"/>
      <c r="E12" s="29"/>
      <c r="F12" s="6"/>
      <c r="G12" s="9"/>
      <c r="H12" s="9"/>
      <c r="I12" s="31"/>
      <c r="J12" s="9"/>
      <c r="K12" s="9"/>
      <c r="L12" s="9"/>
      <c r="M12" s="9"/>
      <c r="N12" s="9"/>
    </row>
    <row r="13" spans="1:15" ht="49.5">
      <c r="A13" s="38" t="s">
        <v>68</v>
      </c>
      <c r="B13" s="62" t="s">
        <v>13</v>
      </c>
      <c r="C13" s="38" t="s">
        <v>14</v>
      </c>
      <c r="D13" s="63" t="s">
        <v>15</v>
      </c>
      <c r="E13" s="43" t="s">
        <v>16</v>
      </c>
      <c r="F13" s="63" t="s">
        <v>17</v>
      </c>
      <c r="G13" s="38" t="s">
        <v>18</v>
      </c>
      <c r="H13" s="39"/>
      <c r="I13" s="39"/>
      <c r="J13" s="40"/>
      <c r="K13" s="40"/>
      <c r="L13" s="40"/>
      <c r="M13" s="63" t="s">
        <v>182</v>
      </c>
      <c r="N13" s="63" t="s">
        <v>183</v>
      </c>
    </row>
    <row r="14" spans="1:15">
      <c r="A14" s="22" t="s">
        <v>66</v>
      </c>
      <c r="B14" s="6"/>
      <c r="C14" s="6"/>
      <c r="D14" s="6"/>
      <c r="E14" s="29"/>
      <c r="F14" s="6"/>
      <c r="G14" s="6"/>
      <c r="H14" s="19"/>
      <c r="I14" s="19"/>
      <c r="J14" s="19"/>
      <c r="K14" s="20"/>
      <c r="L14" s="20"/>
      <c r="M14" s="6"/>
      <c r="N14" s="6"/>
    </row>
    <row r="15" spans="1:15">
      <c r="A15" s="6" t="s">
        <v>67</v>
      </c>
      <c r="B15" s="6"/>
      <c r="C15" s="6"/>
      <c r="D15" s="6"/>
      <c r="E15" s="29"/>
      <c r="F15" s="6"/>
      <c r="G15" s="6"/>
      <c r="H15" s="19"/>
      <c r="I15" s="19"/>
      <c r="J15" s="19"/>
      <c r="K15" s="20"/>
      <c r="L15" s="20"/>
      <c r="M15" s="6"/>
      <c r="N15" s="6"/>
    </row>
    <row r="16" spans="1:15">
      <c r="A16" s="6" t="s">
        <v>5</v>
      </c>
      <c r="B16" s="6"/>
      <c r="C16" s="6"/>
      <c r="D16" s="6"/>
      <c r="E16" s="29"/>
      <c r="F16" s="6"/>
      <c r="G16" s="9"/>
      <c r="H16" s="21"/>
      <c r="I16" s="21"/>
      <c r="J16" s="96" t="s">
        <v>94</v>
      </c>
      <c r="K16" s="97"/>
      <c r="L16" s="98"/>
      <c r="M16" s="4"/>
      <c r="N16" s="4"/>
    </row>
    <row r="17" spans="1:18" ht="49.5">
      <c r="A17" s="6" t="s">
        <v>93</v>
      </c>
      <c r="B17" s="14" t="s">
        <v>3</v>
      </c>
      <c r="C17" s="11" t="s">
        <v>11</v>
      </c>
      <c r="D17" s="6" t="s">
        <v>12</v>
      </c>
      <c r="E17" s="60" t="s">
        <v>176</v>
      </c>
      <c r="F17" s="58" t="s">
        <v>181</v>
      </c>
      <c r="G17" s="61" t="s">
        <v>179</v>
      </c>
      <c r="H17" s="11" t="s">
        <v>180</v>
      </c>
      <c r="I17" s="8" t="s">
        <v>69</v>
      </c>
      <c r="J17" s="8" t="s">
        <v>9</v>
      </c>
      <c r="K17" s="23" t="s">
        <v>59</v>
      </c>
      <c r="L17" s="14" t="s">
        <v>178</v>
      </c>
      <c r="M17" s="14" t="s">
        <v>84</v>
      </c>
      <c r="N17" s="14" t="s">
        <v>7</v>
      </c>
      <c r="O17" s="14" t="s">
        <v>65</v>
      </c>
      <c r="P17" s="14" t="s">
        <v>64</v>
      </c>
      <c r="Q17" s="14" t="s">
        <v>175</v>
      </c>
      <c r="R17" s="65" t="s">
        <v>174</v>
      </c>
    </row>
    <row r="18" spans="1:18" s="2" customFormat="1" ht="33" customHeight="1">
      <c r="A18" s="6">
        <v>1</v>
      </c>
      <c r="B18" s="49"/>
      <c r="C18" s="34"/>
      <c r="D18" s="6" t="str">
        <f>IF(C18="", "", IFERROR(VLOOKUP(C18,項目組別代碼!$F$1:$I$25,4,FALSE), "無此項"))</f>
        <v/>
      </c>
      <c r="E18" s="91"/>
      <c r="F18" s="6" t="str">
        <f>IF(E18="", "", IFERROR(VLOOKUP(E18,項目組別代碼!$A$1:$D$180,4,FALSE), "無此項"))</f>
        <v/>
      </c>
      <c r="G18" s="7"/>
      <c r="H18" s="7"/>
      <c r="I18" s="7"/>
      <c r="J18" s="28"/>
      <c r="K18" s="7"/>
      <c r="L18" s="7"/>
      <c r="M18" s="7"/>
      <c r="N18" s="7"/>
      <c r="O18" s="7"/>
      <c r="P18" s="7"/>
      <c r="Q18" s="7"/>
      <c r="R18" s="4"/>
    </row>
    <row r="19" spans="1:18" s="2" customFormat="1" ht="33" customHeight="1">
      <c r="A19" s="6">
        <v>2</v>
      </c>
      <c r="B19" s="49"/>
      <c r="C19" s="34"/>
      <c r="D19" s="6" t="str">
        <f>IF(C19="", "", IFERROR(VLOOKUP(C19,項目組別代碼!$F$1:$I$15,4,FALSE), "無此項"))</f>
        <v/>
      </c>
      <c r="E19" s="91"/>
      <c r="F19" s="6" t="str">
        <f>IF(E19="", "", IFERROR(VLOOKUP(E19,項目組別代碼!$A$1:$D$180,4,FALSE), "無此項"))</f>
        <v/>
      </c>
      <c r="G19" s="54"/>
      <c r="H19" s="7"/>
      <c r="I19" s="7"/>
      <c r="J19" s="28"/>
      <c r="K19" s="7"/>
      <c r="L19" s="7"/>
      <c r="M19" s="7"/>
      <c r="N19" s="7"/>
      <c r="O19" s="7"/>
      <c r="P19" s="7"/>
      <c r="Q19" s="7"/>
      <c r="R19" s="4"/>
    </row>
    <row r="20" spans="1:18" s="2" customFormat="1" ht="19.5">
      <c r="A20" s="6">
        <v>3</v>
      </c>
      <c r="B20" s="49"/>
      <c r="C20" s="34"/>
      <c r="D20" s="6" t="str">
        <f>IF(C20="", "", IFERROR(VLOOKUP(C20,項目組別代碼!$F$1:$I$15,4,FALSE), "無此項"))</f>
        <v/>
      </c>
      <c r="E20" s="91"/>
      <c r="F20" s="6" t="str">
        <f>IF(E20="", "", IFERROR(VLOOKUP(E20,項目組別代碼!$A$1:$D$180,4,FALSE), "無此項"))</f>
        <v/>
      </c>
      <c r="G20" s="54"/>
      <c r="H20" s="7"/>
      <c r="I20" s="7"/>
      <c r="J20" s="28"/>
      <c r="K20" s="7"/>
      <c r="L20" s="7"/>
      <c r="M20" s="7"/>
      <c r="N20" s="7"/>
      <c r="O20" s="7"/>
      <c r="P20" s="7"/>
      <c r="Q20" s="7"/>
      <c r="R20" s="4"/>
    </row>
    <row r="21" spans="1:18" s="2" customFormat="1" ht="19.5">
      <c r="A21" s="6">
        <v>4</v>
      </c>
      <c r="B21" s="49"/>
      <c r="C21" s="34"/>
      <c r="D21" s="6" t="str">
        <f>IF(C21="", "", IFERROR(VLOOKUP(C21,項目組別代碼!$F$1:$I$15,4,FALSE), "無此項"))</f>
        <v/>
      </c>
      <c r="E21" s="91"/>
      <c r="F21" s="6" t="str">
        <f>IF(E21="", "", IFERROR(VLOOKUP(E21,項目組別代碼!$A$1:$D$180,4,FALSE), "無此項"))</f>
        <v/>
      </c>
      <c r="G21" s="54"/>
      <c r="H21" s="7"/>
      <c r="I21" s="7"/>
      <c r="J21" s="28"/>
      <c r="K21" s="7"/>
      <c r="L21" s="7"/>
      <c r="M21" s="7"/>
      <c r="N21" s="7"/>
      <c r="O21" s="7"/>
      <c r="P21" s="7"/>
      <c r="Q21" s="7"/>
      <c r="R21" s="4"/>
    </row>
    <row r="22" spans="1:18" s="2" customFormat="1" ht="19.5">
      <c r="A22" s="6">
        <v>5</v>
      </c>
      <c r="B22" s="49"/>
      <c r="C22" s="34"/>
      <c r="D22" s="6" t="str">
        <f>IF(C22="", "", IFERROR(VLOOKUP(C22,項目組別代碼!$F$1:$I$15,4,FALSE), "無此項"))</f>
        <v/>
      </c>
      <c r="E22" s="91"/>
      <c r="F22" s="6" t="str">
        <f>IF(E22="", "", IFERROR(VLOOKUP(E22,項目組別代碼!$A$1:$D$180,4,FALSE), "無此項"))</f>
        <v/>
      </c>
      <c r="G22" s="54"/>
      <c r="H22" s="7"/>
      <c r="I22" s="7"/>
      <c r="J22" s="28"/>
      <c r="K22" s="7"/>
      <c r="L22" s="7"/>
      <c r="M22" s="7"/>
      <c r="N22" s="7"/>
      <c r="O22" s="7"/>
      <c r="P22" s="7"/>
      <c r="Q22" s="7"/>
      <c r="R22" s="4"/>
    </row>
    <row r="23" spans="1:18" s="2" customFormat="1">
      <c r="A23" s="6">
        <v>6</v>
      </c>
      <c r="B23" s="50"/>
      <c r="C23" s="7"/>
      <c r="D23" s="6" t="str">
        <f>IF(C23="", "", IFERROR(VLOOKUP(C23,項目組別代碼!$F$1:$I$15,4,FALSE), "無此項"))</f>
        <v/>
      </c>
      <c r="E23" s="91"/>
      <c r="F23" s="6" t="str">
        <f>IF(E23="", "", IFERROR(VLOOKUP(E23,項目組別代碼!$A$1:$D$180,4,FALSE), "無此項"))</f>
        <v/>
      </c>
      <c r="G23" s="50"/>
      <c r="H23" s="7"/>
      <c r="I23" s="7"/>
      <c r="J23" s="28"/>
      <c r="K23" s="7"/>
      <c r="L23" s="7"/>
      <c r="M23" s="7"/>
      <c r="N23" s="7"/>
      <c r="O23" s="7"/>
      <c r="P23" s="7"/>
      <c r="Q23" s="7"/>
      <c r="R23" s="4"/>
    </row>
    <row r="24" spans="1:18" s="2" customFormat="1">
      <c r="A24" s="6">
        <v>6</v>
      </c>
      <c r="B24" s="56"/>
      <c r="C24" s="7"/>
      <c r="D24" s="6" t="str">
        <f>IF(C24="", "", IFERROR(VLOOKUP(C24,項目組別代碼!$F$1:$I$15,4,FALSE), "無此項"))</f>
        <v/>
      </c>
      <c r="E24" s="91"/>
      <c r="F24" s="6" t="str">
        <f>IF(E24="", "", IFERROR(VLOOKUP(E24,項目組別代碼!$A$1:$D$180,4,FALSE), "無此項"))</f>
        <v/>
      </c>
      <c r="G24" s="56"/>
      <c r="H24" s="7"/>
      <c r="I24" s="7"/>
      <c r="J24" s="28"/>
      <c r="K24" s="7"/>
      <c r="L24" s="7"/>
      <c r="M24" s="7"/>
      <c r="N24" s="7"/>
      <c r="O24" s="7"/>
      <c r="P24" s="7"/>
      <c r="Q24" s="7"/>
      <c r="R24" s="4"/>
    </row>
    <row r="25" spans="1:18" s="2" customFormat="1">
      <c r="A25" s="6">
        <v>7</v>
      </c>
      <c r="B25" s="49"/>
      <c r="C25" s="7"/>
      <c r="D25" s="6" t="str">
        <f>IF(C25="", "", IFERROR(VLOOKUP(C25,項目組別代碼!$F$1:$I$15,4,FALSE), "無此項"))</f>
        <v/>
      </c>
      <c r="E25" s="91"/>
      <c r="F25" s="6" t="str">
        <f>IF(E25="", "", IFERROR(VLOOKUP(E25,項目組別代碼!$A$1:$D$180,4,FALSE), "無此項"))</f>
        <v/>
      </c>
      <c r="G25" s="7"/>
      <c r="H25" s="7"/>
      <c r="I25" s="7"/>
      <c r="J25" s="28"/>
      <c r="K25" s="7"/>
      <c r="L25" s="7"/>
      <c r="M25" s="7"/>
      <c r="N25" s="7"/>
      <c r="O25" s="7"/>
      <c r="P25" s="7"/>
      <c r="Q25" s="7"/>
      <c r="R25" s="4"/>
    </row>
    <row r="26" spans="1:18" s="2" customFormat="1">
      <c r="A26" s="6">
        <v>8</v>
      </c>
      <c r="B26" s="50"/>
      <c r="C26" s="7"/>
      <c r="D26" s="6" t="str">
        <f>IF(C26="", "", IFERROR(VLOOKUP(C26,項目組別代碼!$F$1:$I$15,4,FALSE), "無此項"))</f>
        <v/>
      </c>
      <c r="E26" s="91"/>
      <c r="F26" s="6" t="str">
        <f>IF(E26="", "", IFERROR(VLOOKUP(E26,項目組別代碼!$A$1:$D$180,4,FALSE), "無此項"))</f>
        <v/>
      </c>
      <c r="G26" s="7"/>
      <c r="H26" s="7"/>
      <c r="I26" s="7"/>
      <c r="J26" s="28"/>
      <c r="K26" s="7"/>
      <c r="L26" s="7"/>
      <c r="M26" s="7"/>
      <c r="N26" s="7"/>
      <c r="O26" s="7"/>
      <c r="P26" s="7"/>
      <c r="Q26" s="7"/>
      <c r="R26" s="4"/>
    </row>
    <row r="27" spans="1:18" s="2" customFormat="1">
      <c r="A27" s="6">
        <v>9</v>
      </c>
      <c r="B27" s="49"/>
      <c r="C27" s="7"/>
      <c r="D27" s="6" t="str">
        <f>IF(C27="", "", IFERROR(VLOOKUP(C27,項目組別代碼!$F$1:$I$15,4,FALSE), "無此項"))</f>
        <v/>
      </c>
      <c r="E27" s="91"/>
      <c r="F27" s="6" t="str">
        <f>IF(E27="", "", IFERROR(VLOOKUP(E27,項目組別代碼!$A$1:$D$180,4,FALSE), "無此項"))</f>
        <v/>
      </c>
      <c r="G27" s="7"/>
      <c r="H27" s="7"/>
      <c r="I27" s="7"/>
      <c r="J27" s="28"/>
      <c r="K27" s="55"/>
      <c r="L27" s="7"/>
      <c r="M27" s="7"/>
      <c r="N27" s="7"/>
      <c r="O27" s="7"/>
      <c r="P27" s="7"/>
      <c r="Q27" s="7"/>
      <c r="R27" s="4"/>
    </row>
    <row r="28" spans="1:18" s="2" customFormat="1">
      <c r="A28" s="6">
        <v>10</v>
      </c>
      <c r="B28" s="6"/>
      <c r="C28" s="7"/>
      <c r="D28" s="6" t="str">
        <f>IF(C28="", "", IFERROR(VLOOKUP(C28,項目組別代碼!$F$1:$I$15,4,FALSE), "無此項"))</f>
        <v/>
      </c>
      <c r="E28" s="31"/>
      <c r="F28" s="6" t="str">
        <f>IF(E28="", "", IFERROR(VLOOKUP(E28,項目組別代碼!$A$1:$D$180,4,FALSE), "無此項"))</f>
        <v/>
      </c>
      <c r="G28" s="7"/>
      <c r="H28" s="7"/>
      <c r="I28" s="7"/>
      <c r="J28" s="28"/>
      <c r="K28" s="7"/>
      <c r="L28" s="7"/>
      <c r="M28" s="7"/>
      <c r="N28" s="7"/>
      <c r="O28" s="7"/>
      <c r="P28" s="7"/>
      <c r="Q28" s="7"/>
      <c r="R28" s="4"/>
    </row>
    <row r="29" spans="1:18" s="2" customFormat="1">
      <c r="A29" s="6">
        <v>11</v>
      </c>
      <c r="B29" s="6"/>
      <c r="C29" s="7"/>
      <c r="D29" s="6" t="str">
        <f>IF(C29="", "", IFERROR(VLOOKUP(C29,項目組別代碼!$F$1:$I$15,4,FALSE), "無此項"))</f>
        <v/>
      </c>
      <c r="E29" s="31"/>
      <c r="F29" s="6" t="str">
        <f>IF(E29="", "", IFERROR(VLOOKUP(E29,項目組別代碼!$A$1:$D$180,4,FALSE), "無此項"))</f>
        <v/>
      </c>
      <c r="G29" s="7"/>
      <c r="H29" s="7"/>
      <c r="I29" s="7"/>
      <c r="J29" s="28"/>
      <c r="K29" s="7"/>
      <c r="L29" s="7"/>
      <c r="M29" s="7"/>
      <c r="N29" s="7"/>
      <c r="O29" s="7"/>
      <c r="P29" s="7"/>
      <c r="Q29" s="7"/>
      <c r="R29" s="4"/>
    </row>
    <row r="30" spans="1:18" s="2" customFormat="1">
      <c r="A30" s="6">
        <v>12</v>
      </c>
      <c r="B30" s="6"/>
      <c r="C30" s="7"/>
      <c r="D30" s="6" t="str">
        <f>IF(C30="", "", IFERROR(VLOOKUP(C30,項目組別代碼!$F$1:$I$15,4,FALSE), "無此項"))</f>
        <v/>
      </c>
      <c r="E30" s="31"/>
      <c r="F30" s="6" t="str">
        <f>IF(E30="", "", IFERROR(VLOOKUP(E30,項目組別代碼!$A$1:$D$180,4,FALSE), "無此項"))</f>
        <v/>
      </c>
      <c r="G30" s="7"/>
      <c r="H30" s="7"/>
      <c r="I30" s="7"/>
      <c r="J30" s="28"/>
      <c r="K30" s="7"/>
      <c r="L30" s="7"/>
      <c r="M30" s="7"/>
      <c r="N30" s="7"/>
      <c r="O30" s="7"/>
      <c r="P30" s="7"/>
      <c r="Q30" s="7"/>
      <c r="R30" s="4"/>
    </row>
    <row r="31" spans="1:18" s="2" customFormat="1">
      <c r="A31" s="6">
        <v>13</v>
      </c>
      <c r="B31" s="6"/>
      <c r="C31" s="7"/>
      <c r="D31" s="6" t="str">
        <f>IF(C31="", "", IFERROR(VLOOKUP(C31,項目組別代碼!$F$1:$I$15,4,FALSE), "無此項"))</f>
        <v/>
      </c>
      <c r="E31" s="31"/>
      <c r="F31" s="6" t="str">
        <f>IF(E31="", "", IFERROR(VLOOKUP(E31,項目組別代碼!$A$1:$D$180,4,FALSE), "無此項"))</f>
        <v/>
      </c>
      <c r="G31" s="7"/>
      <c r="H31" s="7"/>
      <c r="I31" s="7"/>
      <c r="J31" s="28"/>
      <c r="K31" s="7"/>
      <c r="L31" s="7"/>
      <c r="M31" s="7"/>
      <c r="N31" s="7"/>
      <c r="O31" s="7"/>
      <c r="P31" s="7"/>
      <c r="Q31" s="7"/>
      <c r="R31" s="4"/>
    </row>
    <row r="32" spans="1:18" s="2" customFormat="1">
      <c r="A32" s="6">
        <v>14</v>
      </c>
      <c r="B32" s="6"/>
      <c r="C32" s="7"/>
      <c r="D32" s="6" t="str">
        <f>IF(C32="", "", IFERROR(VLOOKUP(C32,項目組別代碼!$F$1:$I$15,4,FALSE), "無此項"))</f>
        <v/>
      </c>
      <c r="E32" s="31"/>
      <c r="F32" s="6" t="str">
        <f>IF(E32="", "", IFERROR(VLOOKUP(E32,項目組別代碼!$A$1:$D$180,4,FALSE), "無此項"))</f>
        <v/>
      </c>
      <c r="G32" s="7"/>
      <c r="H32" s="7"/>
      <c r="I32" s="7"/>
      <c r="J32" s="28"/>
      <c r="K32" s="7"/>
      <c r="L32" s="7"/>
      <c r="M32" s="7"/>
      <c r="N32" s="7"/>
      <c r="O32" s="7"/>
      <c r="P32" s="7"/>
      <c r="Q32" s="7"/>
      <c r="R32" s="4"/>
    </row>
    <row r="33" spans="1:18" s="2" customFormat="1">
      <c r="A33" s="6">
        <v>15</v>
      </c>
      <c r="B33" s="6"/>
      <c r="C33" s="7"/>
      <c r="D33" s="6" t="str">
        <f>IF(C33="", "", IFERROR(VLOOKUP(C33,項目組別代碼!$F$1:$I$15,4,FALSE), "無此項"))</f>
        <v/>
      </c>
      <c r="E33" s="31"/>
      <c r="F33" s="6" t="str">
        <f>IF(E33="", "", IFERROR(VLOOKUP(E33,項目組別代碼!$A$1:$D$180,4,FALSE), "無此項"))</f>
        <v/>
      </c>
      <c r="G33" s="7"/>
      <c r="H33" s="7"/>
      <c r="I33" s="7"/>
      <c r="J33" s="28"/>
      <c r="K33" s="7"/>
      <c r="L33" s="7"/>
      <c r="M33" s="7"/>
      <c r="N33" s="7"/>
      <c r="O33" s="7"/>
      <c r="P33" s="7"/>
      <c r="Q33" s="7"/>
      <c r="R33" s="4"/>
    </row>
    <row r="34" spans="1:18" s="2" customFormat="1">
      <c r="A34" s="6">
        <v>16</v>
      </c>
      <c r="B34" s="6"/>
      <c r="C34" s="7"/>
      <c r="D34" s="6" t="str">
        <f>IF(C34="", "", IFERROR(VLOOKUP(C34,項目組別代碼!$F$1:$I$15,4,FALSE), "無此項"))</f>
        <v/>
      </c>
      <c r="E34" s="31"/>
      <c r="F34" s="6" t="str">
        <f>IF(E34="", "", IFERROR(VLOOKUP(E34,項目組別代碼!$A$1:$D$180,4,FALSE), "無此項"))</f>
        <v/>
      </c>
      <c r="G34" s="7"/>
      <c r="H34" s="7"/>
      <c r="I34" s="7"/>
      <c r="J34" s="28"/>
      <c r="K34" s="7"/>
      <c r="L34" s="7"/>
      <c r="M34" s="7"/>
      <c r="N34" s="7"/>
      <c r="O34" s="7"/>
      <c r="P34" s="7"/>
      <c r="Q34" s="7"/>
      <c r="R34" s="4"/>
    </row>
    <row r="35" spans="1:18" s="2" customFormat="1">
      <c r="A35" s="6">
        <v>17</v>
      </c>
      <c r="B35" s="6"/>
      <c r="C35" s="7"/>
      <c r="D35" s="6" t="str">
        <f>IF(C35="", "", IFERROR(VLOOKUP(C35,項目組別代碼!$F$1:$I$15,4,FALSE), "無此項"))</f>
        <v/>
      </c>
      <c r="E35" s="31"/>
      <c r="F35" s="6" t="str">
        <f>IF(E35="", "", IFERROR(VLOOKUP(E35,項目組別代碼!$A$1:$D$180,4,FALSE), "無此項"))</f>
        <v/>
      </c>
      <c r="G35" s="7"/>
      <c r="H35" s="7"/>
      <c r="I35" s="7"/>
      <c r="J35" s="28"/>
      <c r="K35" s="7"/>
      <c r="L35" s="7"/>
      <c r="M35" s="7"/>
      <c r="N35" s="7"/>
      <c r="O35" s="7"/>
      <c r="P35" s="7"/>
      <c r="Q35" s="7"/>
      <c r="R35" s="4"/>
    </row>
    <row r="36" spans="1:18" s="2" customFormat="1">
      <c r="A36" s="6">
        <v>18</v>
      </c>
      <c r="B36" s="6"/>
      <c r="C36" s="7"/>
      <c r="D36" s="6" t="str">
        <f>IF(C36="", "", IFERROR(VLOOKUP(C36,項目組別代碼!$F$1:$I$15,4,FALSE), "無此項"))</f>
        <v/>
      </c>
      <c r="E36" s="31"/>
      <c r="F36" s="6" t="str">
        <f>IF(E36="", "", IFERROR(VLOOKUP(E36,項目組別代碼!$A$1:$D$180,4,FALSE), "無此項"))</f>
        <v/>
      </c>
      <c r="G36" s="7"/>
      <c r="H36" s="7"/>
      <c r="I36" s="7"/>
      <c r="J36" s="28"/>
      <c r="K36" s="7"/>
      <c r="L36" s="7"/>
      <c r="M36" s="7"/>
      <c r="N36" s="7"/>
      <c r="O36" s="7"/>
      <c r="P36" s="7"/>
      <c r="Q36" s="7"/>
      <c r="R36" s="4"/>
    </row>
    <row r="37" spans="1:18" s="2" customFormat="1">
      <c r="A37" s="6">
        <v>19</v>
      </c>
      <c r="B37" s="6"/>
      <c r="C37" s="7"/>
      <c r="D37" s="6" t="str">
        <f>IF(C37="", "", IFERROR(VLOOKUP(C37,項目組別代碼!$F$1:$I$15,4,FALSE), "無此項"))</f>
        <v/>
      </c>
      <c r="E37" s="31"/>
      <c r="F37" s="6" t="str">
        <f>IF(E37="", "", IFERROR(VLOOKUP(E37,項目組別代碼!$A$1:$D$180,4,FALSE), "無此項"))</f>
        <v/>
      </c>
      <c r="G37" s="7"/>
      <c r="H37" s="7"/>
      <c r="I37" s="7"/>
      <c r="J37" s="28"/>
      <c r="K37" s="7"/>
      <c r="L37" s="7"/>
      <c r="M37" s="7"/>
      <c r="N37" s="7"/>
      <c r="O37" s="7"/>
      <c r="P37" s="7"/>
      <c r="Q37" s="7"/>
      <c r="R37" s="4"/>
    </row>
    <row r="38" spans="1:18" s="2" customFormat="1">
      <c r="A38" s="6">
        <v>20</v>
      </c>
      <c r="B38" s="6"/>
      <c r="C38" s="7"/>
      <c r="D38" s="6" t="str">
        <f>IF(C38="", "", IFERROR(VLOOKUP(C38,項目組別代碼!$F$1:$I$15,4,FALSE), "無此項"))</f>
        <v/>
      </c>
      <c r="E38" s="31"/>
      <c r="F38" s="6" t="str">
        <f>IF(E38="", "", IFERROR(VLOOKUP(E38,項目組別代碼!$A$1:$D$180,4,FALSE), "無此項"))</f>
        <v/>
      </c>
      <c r="G38" s="7"/>
      <c r="H38" s="7"/>
      <c r="I38" s="7"/>
      <c r="J38" s="28"/>
      <c r="K38" s="7"/>
      <c r="L38" s="7"/>
      <c r="M38" s="7"/>
      <c r="N38" s="7"/>
      <c r="O38" s="7"/>
      <c r="P38" s="7"/>
      <c r="Q38" s="7"/>
      <c r="R38" s="4"/>
    </row>
    <row r="39" spans="1:18" s="2" customFormat="1">
      <c r="A39" s="6">
        <v>21</v>
      </c>
      <c r="B39" s="6"/>
      <c r="C39" s="7"/>
      <c r="D39" s="6" t="str">
        <f>IF(C39="", "", IFERROR(VLOOKUP(C39,項目組別代碼!$F$1:$I$15,4,FALSE), "無此項"))</f>
        <v/>
      </c>
      <c r="E39" s="31"/>
      <c r="F39" s="6" t="str">
        <f>IF(E39="", "", IFERROR(VLOOKUP(E39,項目組別代碼!$A$1:$D$180,4,FALSE), "無此項"))</f>
        <v/>
      </c>
      <c r="G39" s="7"/>
      <c r="H39" s="7"/>
      <c r="I39" s="7"/>
      <c r="J39" s="28"/>
      <c r="K39" s="7"/>
      <c r="L39" s="7"/>
      <c r="M39" s="7"/>
      <c r="N39" s="7"/>
      <c r="O39" s="7"/>
      <c r="P39" s="7"/>
      <c r="Q39" s="7"/>
      <c r="R39" s="4"/>
    </row>
    <row r="40" spans="1:18" s="2" customFormat="1">
      <c r="A40" s="6">
        <v>22</v>
      </c>
      <c r="B40" s="6"/>
      <c r="C40" s="7"/>
      <c r="D40" s="6" t="str">
        <f>IF(C40="", "", IFERROR(VLOOKUP(C40,項目組別代碼!$F$1:$I$15,4,FALSE), "無此項"))</f>
        <v/>
      </c>
      <c r="E40" s="31"/>
      <c r="F40" s="6" t="str">
        <f>IF(E40="", "", IFERROR(VLOOKUP(E40,項目組別代碼!$A$1:$D$180,4,FALSE), "無此項"))</f>
        <v/>
      </c>
      <c r="G40" s="7"/>
      <c r="H40" s="7"/>
      <c r="I40" s="7"/>
      <c r="J40" s="28"/>
      <c r="K40" s="7"/>
      <c r="L40" s="7"/>
      <c r="M40" s="7"/>
      <c r="N40" s="7"/>
      <c r="O40" s="7"/>
      <c r="P40" s="7"/>
      <c r="Q40" s="7"/>
      <c r="R40" s="4"/>
    </row>
    <row r="41" spans="1:18" s="2" customFormat="1">
      <c r="A41" s="6">
        <v>23</v>
      </c>
      <c r="B41" s="6"/>
      <c r="C41" s="7"/>
      <c r="D41" s="6" t="str">
        <f>IF(C41="", "", IFERROR(VLOOKUP(C41,項目組別代碼!$F$1:$I$15,4,FALSE), "無此項"))</f>
        <v/>
      </c>
      <c r="E41" s="31"/>
      <c r="F41" s="6" t="str">
        <f>IF(E41="", "", IFERROR(VLOOKUP(E41,項目組別代碼!$A$1:$D$180,4,FALSE), "無此項"))</f>
        <v/>
      </c>
      <c r="G41" s="7"/>
      <c r="H41" s="7"/>
      <c r="I41" s="7"/>
      <c r="J41" s="28"/>
      <c r="K41" s="7"/>
      <c r="L41" s="7"/>
      <c r="M41" s="7"/>
      <c r="N41" s="7"/>
      <c r="O41" s="7"/>
      <c r="P41" s="7"/>
      <c r="Q41" s="7"/>
      <c r="R41" s="4"/>
    </row>
    <row r="42" spans="1:18" s="2" customFormat="1">
      <c r="A42" s="6">
        <v>24</v>
      </c>
      <c r="B42" s="6"/>
      <c r="C42" s="7"/>
      <c r="D42" s="6" t="str">
        <f>IF(C42="", "", IFERROR(VLOOKUP(C42,項目組別代碼!$F$1:$I$15,4,FALSE), "無此項"))</f>
        <v/>
      </c>
      <c r="E42" s="31"/>
      <c r="F42" s="6" t="str">
        <f>IF(E42="", "", IFERROR(VLOOKUP(E42,項目組別代碼!$A$1:$D$180,4,FALSE), "無此項"))</f>
        <v/>
      </c>
      <c r="G42" s="7"/>
      <c r="H42" s="7"/>
      <c r="I42" s="7"/>
      <c r="J42" s="28"/>
      <c r="K42" s="7"/>
      <c r="L42" s="7"/>
      <c r="M42" s="7"/>
      <c r="N42" s="7"/>
      <c r="O42" s="7"/>
      <c r="P42" s="7"/>
      <c r="Q42" s="7"/>
      <c r="R42" s="4"/>
    </row>
    <row r="43" spans="1:18" s="2" customFormat="1">
      <c r="A43" s="6">
        <v>25</v>
      </c>
      <c r="B43" s="6"/>
      <c r="C43" s="7"/>
      <c r="D43" s="6" t="str">
        <f>IF(C43="", "", IFERROR(VLOOKUP(C43,項目組別代碼!$F$1:$I$15,4,FALSE), "無此項"))</f>
        <v/>
      </c>
      <c r="E43" s="31"/>
      <c r="F43" s="6" t="str">
        <f>IF(E43="", "", IFERROR(VLOOKUP(E43,項目組別代碼!$A$1:$D$180,4,FALSE), "無此項"))</f>
        <v/>
      </c>
      <c r="G43" s="7"/>
      <c r="H43" s="7"/>
      <c r="I43" s="7"/>
      <c r="J43" s="28"/>
      <c r="K43" s="7"/>
      <c r="L43" s="7"/>
      <c r="M43" s="7"/>
      <c r="N43" s="7"/>
      <c r="O43" s="7"/>
      <c r="P43" s="7"/>
      <c r="Q43" s="7"/>
      <c r="R43" s="4"/>
    </row>
    <row r="44" spans="1:18" s="2" customFormat="1">
      <c r="A44" s="6"/>
      <c r="B44" s="6"/>
      <c r="C44" s="7"/>
      <c r="D44" s="6" t="str">
        <f>IF(C44="", "", IFERROR(VLOOKUP(C44,項目組別代碼!$F$1:$I$15,4,FALSE), "無此項"))</f>
        <v/>
      </c>
      <c r="E44" s="31"/>
      <c r="F44" s="6" t="str">
        <f>IF(E44="", "", IFERROR(VLOOKUP(E44,項目組別代碼!$A$1:$D$180,4,FALSE), "無此項"))</f>
        <v/>
      </c>
      <c r="G44" s="7"/>
      <c r="H44" s="7"/>
      <c r="I44" s="7"/>
      <c r="J44" s="28"/>
      <c r="K44" s="7"/>
      <c r="L44" s="7"/>
      <c r="M44" s="7"/>
      <c r="N44" s="7"/>
      <c r="O44" s="7"/>
      <c r="P44" s="7"/>
      <c r="Q44" s="7"/>
      <c r="R44" s="4"/>
    </row>
    <row r="45" spans="1:18" s="2" customFormat="1">
      <c r="A45" s="6"/>
      <c r="B45" s="6"/>
      <c r="C45" s="7"/>
      <c r="D45" s="6" t="str">
        <f>IF(C45="", "", IFERROR(VLOOKUP(C45,項目組別代碼!$F$1:$I$15,4,FALSE), "無此項"))</f>
        <v/>
      </c>
      <c r="E45" s="31"/>
      <c r="F45" s="6" t="str">
        <f>IF(E45="", "", IFERROR(VLOOKUP(E45,項目組別代碼!$A$1:$D$180,4,FALSE), "無此項"))</f>
        <v/>
      </c>
      <c r="G45" s="7"/>
      <c r="H45" s="7"/>
      <c r="I45" s="7"/>
      <c r="J45" s="28"/>
      <c r="K45" s="7"/>
      <c r="L45" s="7"/>
      <c r="M45" s="7"/>
      <c r="N45" s="7"/>
      <c r="O45" s="7"/>
      <c r="P45" s="7"/>
      <c r="Q45" s="7"/>
      <c r="R45" s="4"/>
    </row>
    <row r="46" spans="1:18" s="2" customFormat="1">
      <c r="A46" s="6"/>
      <c r="B46" s="6"/>
      <c r="C46" s="7"/>
      <c r="D46" s="6" t="str">
        <f>IF(C46="", "", IFERROR(VLOOKUP(C46,項目組別代碼!$F$1:$I$15,4,FALSE), "無此項"))</f>
        <v/>
      </c>
      <c r="E46" s="31"/>
      <c r="F46" s="6" t="str">
        <f>IF(E46="", "", IFERROR(VLOOKUP(E46,項目組別代碼!$A$1:$D$180,4,FALSE), "無此項"))</f>
        <v/>
      </c>
      <c r="G46" s="7"/>
      <c r="H46" s="7"/>
      <c r="I46" s="7"/>
      <c r="J46" s="28"/>
      <c r="K46" s="7"/>
      <c r="L46" s="7"/>
      <c r="M46" s="7"/>
      <c r="N46" s="7"/>
      <c r="O46" s="7"/>
      <c r="P46" s="7"/>
      <c r="Q46" s="7"/>
      <c r="R46" s="4"/>
    </row>
    <row r="47" spans="1:18" s="2" customFormat="1">
      <c r="A47" s="6"/>
      <c r="B47" s="6"/>
      <c r="C47" s="7"/>
      <c r="D47" s="6" t="str">
        <f>IF(C47="", "", IFERROR(VLOOKUP(C47,項目組別代碼!$F$1:$I$15,4,FALSE), "無此項"))</f>
        <v/>
      </c>
      <c r="E47" s="31"/>
      <c r="F47" s="6" t="str">
        <f>IF(E47="", "", IFERROR(VLOOKUP(E47,項目組別代碼!$A$1:$D$180,4,FALSE), "無此項"))</f>
        <v/>
      </c>
      <c r="G47" s="7"/>
      <c r="H47" s="7"/>
      <c r="I47" s="7"/>
      <c r="J47" s="28"/>
      <c r="K47" s="7"/>
      <c r="L47" s="7"/>
      <c r="M47" s="7"/>
      <c r="N47" s="7"/>
      <c r="O47" s="7"/>
      <c r="P47" s="7"/>
      <c r="Q47" s="7"/>
      <c r="R47" s="4"/>
    </row>
    <row r="48" spans="1:18" s="2" customFormat="1">
      <c r="A48" s="6"/>
      <c r="B48" s="6"/>
      <c r="C48" s="7"/>
      <c r="D48" s="6" t="str">
        <f>IF(C48="", "", IFERROR(VLOOKUP(C48,項目組別代碼!$F$1:$I$15,4,FALSE), "無此項"))</f>
        <v/>
      </c>
      <c r="E48" s="31"/>
      <c r="F48" s="6" t="str">
        <f>IF(E48="", "", IFERROR(VLOOKUP(E48,項目組別代碼!$A$1:$D$180,4,FALSE), "無此項"))</f>
        <v/>
      </c>
      <c r="G48" s="7"/>
      <c r="H48" s="7"/>
      <c r="I48" s="7"/>
      <c r="J48" s="28"/>
      <c r="K48" s="7"/>
      <c r="L48" s="7"/>
      <c r="M48" s="7"/>
      <c r="N48" s="7"/>
      <c r="O48" s="7"/>
      <c r="P48" s="7"/>
      <c r="Q48" s="7"/>
      <c r="R48" s="4"/>
    </row>
    <row r="49" spans="1:18" s="2" customFormat="1">
      <c r="A49" s="6"/>
      <c r="B49" s="6"/>
      <c r="C49" s="7"/>
      <c r="D49" s="6" t="str">
        <f>IF(C49="", "", IFERROR(VLOOKUP(C49,項目組別代碼!$F$1:$I$15,4,FALSE), "無此項"))</f>
        <v/>
      </c>
      <c r="E49" s="31"/>
      <c r="F49" s="6" t="str">
        <f>IF(E49="", "", IFERROR(VLOOKUP(E49,項目組別代碼!$A$1:$D$180,4,FALSE), "無此項"))</f>
        <v/>
      </c>
      <c r="G49" s="7"/>
      <c r="H49" s="7"/>
      <c r="I49" s="7"/>
      <c r="J49" s="28"/>
      <c r="K49" s="7"/>
      <c r="L49" s="7"/>
      <c r="M49" s="7"/>
      <c r="N49" s="7"/>
      <c r="O49" s="7"/>
      <c r="P49" s="7"/>
      <c r="Q49" s="7"/>
      <c r="R49" s="4"/>
    </row>
    <row r="50" spans="1:18" s="2" customFormat="1">
      <c r="A50" s="6"/>
      <c r="B50" s="6"/>
      <c r="C50" s="7"/>
      <c r="D50" s="6" t="str">
        <f>IF(C50="", "", IFERROR(VLOOKUP(C50,項目組別代碼!$F$1:$I$15,4,FALSE), "無此項"))</f>
        <v/>
      </c>
      <c r="E50" s="31"/>
      <c r="F50" s="6" t="str">
        <f>IF(E50="", "", IFERROR(VLOOKUP(E50,項目組別代碼!$A$1:$D$180,4,FALSE), "無此項"))</f>
        <v/>
      </c>
      <c r="G50" s="7"/>
      <c r="H50" s="7"/>
      <c r="I50" s="7"/>
      <c r="J50" s="28"/>
      <c r="K50" s="7"/>
      <c r="L50" s="7"/>
      <c r="M50" s="7"/>
      <c r="N50" s="7"/>
      <c r="O50" s="7"/>
      <c r="P50" s="7"/>
      <c r="Q50" s="7"/>
      <c r="R50" s="4"/>
    </row>
    <row r="51" spans="1:18" s="2" customFormat="1">
      <c r="A51" s="6"/>
      <c r="B51" s="6"/>
      <c r="C51" s="7"/>
      <c r="D51" s="6" t="str">
        <f>IF(C51="", "", IFERROR(VLOOKUP(C51,項目組別代碼!$F$1:$I$15,4,FALSE), "無此項"))</f>
        <v/>
      </c>
      <c r="E51" s="31"/>
      <c r="F51" s="6" t="str">
        <f>IF(E51="", "", IFERROR(VLOOKUP(E51,項目組別代碼!$A$1:$D$180,4,FALSE), "無此項"))</f>
        <v/>
      </c>
      <c r="G51" s="7"/>
      <c r="H51" s="7"/>
      <c r="I51" s="7"/>
      <c r="J51" s="28"/>
      <c r="K51" s="7"/>
      <c r="L51" s="7"/>
      <c r="M51" s="7"/>
      <c r="N51" s="7"/>
      <c r="O51" s="7"/>
      <c r="P51" s="7"/>
      <c r="Q51" s="7"/>
      <c r="R51" s="4"/>
    </row>
    <row r="52" spans="1:18" s="2" customFormat="1">
      <c r="A52" s="6"/>
      <c r="B52" s="6"/>
      <c r="C52" s="7"/>
      <c r="D52" s="6" t="str">
        <f>IF(C52="", "", IFERROR(VLOOKUP(C52,項目組別代碼!$F$1:$I$15,4,FALSE), "無此項"))</f>
        <v/>
      </c>
      <c r="E52" s="31"/>
      <c r="F52" s="6" t="str">
        <f>IF(E52="", "", IFERROR(VLOOKUP(E52,項目組別代碼!$A$1:$D$180,4,FALSE), "無此項"))</f>
        <v/>
      </c>
      <c r="G52" s="7"/>
      <c r="H52" s="7"/>
      <c r="I52" s="7"/>
      <c r="J52" s="28"/>
      <c r="K52" s="7"/>
      <c r="L52" s="7"/>
      <c r="M52" s="7"/>
      <c r="N52" s="7"/>
      <c r="O52" s="7"/>
      <c r="P52" s="7"/>
      <c r="Q52" s="7"/>
      <c r="R52" s="4"/>
    </row>
    <row r="53" spans="1:18" s="2" customFormat="1">
      <c r="A53" s="6"/>
      <c r="B53" s="6"/>
      <c r="C53" s="7"/>
      <c r="D53" s="6" t="str">
        <f>IF(C53="", "", IFERROR(VLOOKUP(C53,項目組別代碼!$F$1:$I$15,4,FALSE), "無此項"))</f>
        <v/>
      </c>
      <c r="E53" s="31"/>
      <c r="F53" s="6" t="str">
        <f>IF(E53="", "", IFERROR(VLOOKUP(E53,項目組別代碼!$A$1:$D$180,4,FALSE), "無此項"))</f>
        <v/>
      </c>
      <c r="G53" s="7"/>
      <c r="H53" s="7"/>
      <c r="I53" s="7"/>
      <c r="J53" s="28"/>
      <c r="K53" s="7"/>
      <c r="L53" s="7"/>
      <c r="M53" s="7"/>
      <c r="N53" s="7"/>
      <c r="O53" s="7"/>
      <c r="P53" s="7"/>
      <c r="Q53" s="7"/>
      <c r="R53" s="4"/>
    </row>
    <row r="54" spans="1:18" s="2" customFormat="1">
      <c r="A54" s="6"/>
      <c r="B54" s="6"/>
      <c r="C54" s="7"/>
      <c r="D54" s="6" t="str">
        <f>IF(C54="", "", IFERROR(VLOOKUP(C54,項目組別代碼!$F$1:$I$15,4,FALSE), "無此項"))</f>
        <v/>
      </c>
      <c r="E54" s="31"/>
      <c r="F54" s="6" t="str">
        <f>IF(E54="", "", IFERROR(VLOOKUP(E54,項目組別代碼!$A$1:$D$180,4,FALSE), "無此項"))</f>
        <v/>
      </c>
      <c r="G54" s="7"/>
      <c r="H54" s="7"/>
      <c r="I54" s="7"/>
      <c r="J54" s="28"/>
      <c r="K54" s="7"/>
      <c r="L54" s="7"/>
      <c r="M54" s="7"/>
      <c r="N54" s="7"/>
      <c r="O54" s="7"/>
      <c r="P54" s="7"/>
      <c r="Q54" s="7"/>
      <c r="R54" s="4"/>
    </row>
    <row r="55" spans="1:18" s="2" customFormat="1">
      <c r="A55" s="6"/>
      <c r="B55" s="6"/>
      <c r="C55" s="7"/>
      <c r="D55" s="6" t="str">
        <f>IF(C55="", "", IFERROR(VLOOKUP(C55,項目組別代碼!$F$1:$I$15,4,FALSE), "無此項"))</f>
        <v/>
      </c>
      <c r="E55" s="31"/>
      <c r="F55" s="6" t="str">
        <f>IF(E55="", "", IFERROR(VLOOKUP(E55,項目組別代碼!$A$1:$D$180,4,FALSE), "無此項"))</f>
        <v/>
      </c>
      <c r="G55" s="7"/>
      <c r="H55" s="7"/>
      <c r="I55" s="7"/>
      <c r="J55" s="28"/>
      <c r="K55" s="7"/>
      <c r="L55" s="7"/>
      <c r="M55" s="7"/>
      <c r="N55" s="7"/>
      <c r="O55" s="7"/>
      <c r="P55" s="7"/>
      <c r="Q55" s="7"/>
      <c r="R55" s="4"/>
    </row>
    <row r="56" spans="1:18" s="2" customFormat="1">
      <c r="A56" s="6"/>
      <c r="B56" s="6"/>
      <c r="C56" s="7"/>
      <c r="D56" s="6" t="str">
        <f>IF(C56="", "", IFERROR(VLOOKUP(C56,項目組別代碼!$F$1:$I$15,4,FALSE), "無此項"))</f>
        <v/>
      </c>
      <c r="E56" s="31"/>
      <c r="F56" s="6" t="str">
        <f>IF(E56="", "", IFERROR(VLOOKUP(E56,項目組別代碼!$A$1:$D$180,4,FALSE), "無此項"))</f>
        <v/>
      </c>
      <c r="G56" s="7"/>
      <c r="H56" s="7"/>
      <c r="I56" s="7"/>
      <c r="J56" s="28"/>
      <c r="K56" s="7"/>
      <c r="L56" s="7"/>
      <c r="M56" s="7"/>
      <c r="N56" s="7"/>
      <c r="O56" s="7"/>
      <c r="P56" s="7"/>
      <c r="Q56" s="7"/>
      <c r="R56" s="4"/>
    </row>
    <row r="57" spans="1:18" s="2" customFormat="1">
      <c r="A57" s="6"/>
      <c r="B57" s="6"/>
      <c r="C57" s="7"/>
      <c r="D57" s="6" t="str">
        <f>IF(C57="", "", IFERROR(VLOOKUP(C57,項目組別代碼!$F$1:$I$15,4,FALSE), "無此項"))</f>
        <v/>
      </c>
      <c r="E57" s="31"/>
      <c r="F57" s="6" t="str">
        <f>IF(E57="", "", IFERROR(VLOOKUP(E57,項目組別代碼!$A$1:$D$180,4,FALSE), "無此項"))</f>
        <v/>
      </c>
      <c r="G57" s="7"/>
      <c r="H57" s="7"/>
      <c r="I57" s="7"/>
      <c r="J57" s="28"/>
      <c r="K57" s="7"/>
      <c r="L57" s="7"/>
      <c r="M57" s="7"/>
      <c r="N57" s="7"/>
      <c r="O57" s="7"/>
      <c r="P57" s="7"/>
      <c r="Q57" s="7"/>
      <c r="R57" s="4"/>
    </row>
    <row r="58" spans="1:18" s="2" customFormat="1">
      <c r="A58" s="6"/>
      <c r="B58" s="6"/>
      <c r="C58" s="7"/>
      <c r="D58" s="6" t="str">
        <f>IF(C58="", "", IFERROR(VLOOKUP(C58,項目組別代碼!$F$1:$I$15,4,FALSE), "無此項"))</f>
        <v/>
      </c>
      <c r="E58" s="31"/>
      <c r="F58" s="6" t="str">
        <f>IF(E58="", "", IFERROR(VLOOKUP(E58,項目組別代碼!$A$1:$D$180,4,FALSE), "無此項"))</f>
        <v/>
      </c>
      <c r="G58" s="7"/>
      <c r="H58" s="7"/>
      <c r="I58" s="7"/>
      <c r="J58" s="28"/>
      <c r="K58" s="7"/>
      <c r="L58" s="7"/>
      <c r="M58" s="7"/>
      <c r="N58" s="7"/>
      <c r="O58" s="7"/>
      <c r="P58" s="7"/>
      <c r="Q58" s="7"/>
      <c r="R58" s="4"/>
    </row>
    <row r="59" spans="1:18" s="2" customFormat="1">
      <c r="A59" s="6"/>
      <c r="B59" s="6"/>
      <c r="C59" s="7"/>
      <c r="D59" s="6" t="str">
        <f>IF(C59="", "", IFERROR(VLOOKUP(C59,項目組別代碼!$F$1:$I$15,4,FALSE), "無此項"))</f>
        <v/>
      </c>
      <c r="E59" s="31"/>
      <c r="F59" s="6" t="str">
        <f>IF(E59="", "", IFERROR(VLOOKUP(E59,項目組別代碼!$A$1:$D$180,4,FALSE), "無此項"))</f>
        <v/>
      </c>
      <c r="G59" s="7"/>
      <c r="H59" s="7"/>
      <c r="I59" s="7"/>
      <c r="J59" s="28"/>
      <c r="K59" s="7"/>
      <c r="L59" s="7"/>
      <c r="M59" s="7"/>
      <c r="N59" s="7"/>
      <c r="O59" s="7"/>
      <c r="P59" s="7"/>
      <c r="Q59" s="7"/>
      <c r="R59" s="4"/>
    </row>
    <row r="60" spans="1:18" s="2" customFormat="1">
      <c r="A60" s="6"/>
      <c r="B60" s="6"/>
      <c r="C60" s="7"/>
      <c r="D60" s="6" t="str">
        <f>IF(C60="", "", IFERROR(VLOOKUP(C60,項目組別代碼!$F$1:$I$15,4,FALSE), "無此項"))</f>
        <v/>
      </c>
      <c r="E60" s="31"/>
      <c r="F60" s="6" t="str">
        <f>IF(E60="", "", IFERROR(VLOOKUP(E60,項目組別代碼!$A$1:$D$180,4,FALSE), "無此項"))</f>
        <v/>
      </c>
      <c r="G60" s="7"/>
      <c r="H60" s="7"/>
      <c r="I60" s="7"/>
      <c r="J60" s="28"/>
      <c r="K60" s="7"/>
      <c r="L60" s="7"/>
      <c r="M60" s="7"/>
      <c r="N60" s="7"/>
      <c r="O60" s="7"/>
      <c r="P60" s="7"/>
      <c r="Q60" s="7"/>
      <c r="R60" s="4"/>
    </row>
    <row r="61" spans="1:18" s="2" customFormat="1">
      <c r="A61" s="6"/>
      <c r="B61" s="6"/>
      <c r="C61" s="7"/>
      <c r="D61" s="6" t="str">
        <f>IF(C61="", "", IFERROR(VLOOKUP(C61,項目組別代碼!$F$1:$I$15,4,FALSE), "無此項"))</f>
        <v/>
      </c>
      <c r="E61" s="31"/>
      <c r="F61" s="6" t="str">
        <f>IF(E61="", "", IFERROR(VLOOKUP(E61,項目組別代碼!$A$1:$D$180,4,FALSE), "無此項"))</f>
        <v/>
      </c>
      <c r="G61" s="7"/>
      <c r="H61" s="7"/>
      <c r="I61" s="7"/>
      <c r="J61" s="28"/>
      <c r="K61" s="7"/>
      <c r="L61" s="7"/>
      <c r="M61" s="7"/>
      <c r="N61" s="7"/>
      <c r="O61" s="7"/>
      <c r="P61" s="7"/>
      <c r="Q61" s="7"/>
      <c r="R61" s="4"/>
    </row>
    <row r="62" spans="1:18" s="2" customFormat="1">
      <c r="A62" s="6"/>
      <c r="B62" s="6"/>
      <c r="C62" s="7"/>
      <c r="D62" s="6" t="str">
        <f>IF(C62="", "", IFERROR(VLOOKUP(C62,項目組別代碼!$F$1:$I$15,4,FALSE), "無此項"))</f>
        <v/>
      </c>
      <c r="E62" s="31"/>
      <c r="F62" s="6" t="str">
        <f>IF(E62="", "", IFERROR(VLOOKUP(E62,項目組別代碼!$A$1:$D$180,4,FALSE), "無此項"))</f>
        <v/>
      </c>
      <c r="G62" s="7"/>
      <c r="H62" s="7"/>
      <c r="I62" s="7"/>
      <c r="J62" s="28"/>
      <c r="K62" s="7"/>
      <c r="L62" s="7"/>
      <c r="M62" s="7"/>
      <c r="N62" s="7"/>
      <c r="O62" s="7"/>
      <c r="P62" s="7"/>
      <c r="Q62" s="7"/>
      <c r="R62" s="4"/>
    </row>
    <row r="63" spans="1:18" s="2" customFormat="1">
      <c r="A63" s="6"/>
      <c r="B63" s="6"/>
      <c r="C63" s="7"/>
      <c r="D63" s="6" t="str">
        <f>IF(C63="", "", IFERROR(VLOOKUP(C63,項目組別代碼!$F$1:$I$15,4,FALSE), "無此項"))</f>
        <v/>
      </c>
      <c r="E63" s="31"/>
      <c r="F63" s="6" t="str">
        <f>IF(E63="", "", IFERROR(VLOOKUP(E63,項目組別代碼!$A$1:$D$180,4,FALSE), "無此項"))</f>
        <v/>
      </c>
      <c r="G63" s="7"/>
      <c r="H63" s="7"/>
      <c r="I63" s="7"/>
      <c r="J63" s="28"/>
      <c r="K63" s="7"/>
      <c r="L63" s="7"/>
      <c r="M63" s="7"/>
      <c r="N63" s="7"/>
      <c r="O63" s="7"/>
      <c r="P63" s="7"/>
      <c r="Q63" s="7"/>
      <c r="R63" s="4"/>
    </row>
    <row r="64" spans="1:18" s="2" customFormat="1">
      <c r="A64" s="6"/>
      <c r="B64" s="6"/>
      <c r="C64" s="7"/>
      <c r="D64" s="6" t="str">
        <f>IF(C64="", "", IFERROR(VLOOKUP(C64,項目組別代碼!$F$1:$I$15,4,FALSE), "無此項"))</f>
        <v/>
      </c>
      <c r="E64" s="31"/>
      <c r="F64" s="6" t="str">
        <f>IF(E64="", "", IFERROR(VLOOKUP(E64,項目組別代碼!$A$1:$D$180,4,FALSE), "無此項"))</f>
        <v/>
      </c>
      <c r="G64" s="7"/>
      <c r="H64" s="7"/>
      <c r="I64" s="7"/>
      <c r="J64" s="28"/>
      <c r="K64" s="7"/>
      <c r="L64" s="7"/>
      <c r="M64" s="7"/>
      <c r="N64" s="7"/>
      <c r="O64" s="7"/>
      <c r="P64" s="7"/>
      <c r="Q64" s="7"/>
      <c r="R64" s="4"/>
    </row>
    <row r="65" spans="1:18" s="2" customFormat="1">
      <c r="A65" s="6"/>
      <c r="B65" s="6"/>
      <c r="C65" s="7"/>
      <c r="D65" s="6" t="str">
        <f>IF(C65="", "", IFERROR(VLOOKUP(C65,項目組別代碼!$F$1:$I$15,4,FALSE), "無此項"))</f>
        <v/>
      </c>
      <c r="E65" s="31"/>
      <c r="F65" s="6" t="str">
        <f>IF(E65="", "", IFERROR(VLOOKUP(E65,項目組別代碼!$A$1:$D$180,4,FALSE), "無此項"))</f>
        <v/>
      </c>
      <c r="G65" s="7"/>
      <c r="H65" s="7"/>
      <c r="I65" s="7"/>
      <c r="J65" s="28"/>
      <c r="K65" s="7"/>
      <c r="L65" s="7"/>
      <c r="M65" s="7"/>
      <c r="N65" s="7"/>
      <c r="O65" s="7"/>
      <c r="P65" s="7"/>
      <c r="Q65" s="7"/>
      <c r="R65" s="4"/>
    </row>
    <row r="66" spans="1:18" s="2" customFormat="1">
      <c r="A66" s="6"/>
      <c r="B66" s="6"/>
      <c r="C66" s="7"/>
      <c r="D66" s="6" t="str">
        <f>IF(C66="", "", IFERROR(VLOOKUP(C66,項目組別代碼!$F$1:$I$15,4,FALSE), "無此項"))</f>
        <v/>
      </c>
      <c r="E66" s="31"/>
      <c r="F66" s="6" t="str">
        <f>IF(E66="", "", IFERROR(VLOOKUP(E66,項目組別代碼!$A$1:$D$180,4,FALSE), "無此項"))</f>
        <v/>
      </c>
      <c r="G66" s="7"/>
      <c r="H66" s="7"/>
      <c r="I66" s="7"/>
      <c r="J66" s="28"/>
      <c r="K66" s="7"/>
      <c r="L66" s="7"/>
      <c r="M66" s="7"/>
      <c r="N66" s="7"/>
      <c r="O66" s="7"/>
      <c r="P66" s="7"/>
      <c r="Q66" s="7"/>
      <c r="R66" s="4"/>
    </row>
    <row r="67" spans="1:18" s="2" customFormat="1">
      <c r="A67" s="6"/>
      <c r="B67" s="6"/>
      <c r="C67" s="7"/>
      <c r="D67" s="6" t="str">
        <f>IF(C67="", "", IFERROR(VLOOKUP(C67,項目組別代碼!$F$1:$I$15,4,FALSE), "無此項"))</f>
        <v/>
      </c>
      <c r="E67" s="31"/>
      <c r="F67" s="6" t="str">
        <f>IF(E67="", "", IFERROR(VLOOKUP(E67,項目組別代碼!$A$1:$D$180,4,FALSE), "無此項"))</f>
        <v/>
      </c>
      <c r="G67" s="7"/>
      <c r="H67" s="7"/>
      <c r="I67" s="7"/>
      <c r="J67" s="28"/>
      <c r="K67" s="7"/>
      <c r="L67" s="7"/>
      <c r="M67" s="7"/>
      <c r="N67" s="7"/>
      <c r="O67" s="7"/>
      <c r="P67" s="7"/>
      <c r="Q67" s="7"/>
      <c r="R67" s="4"/>
    </row>
    <row r="68" spans="1:18" s="2" customFormat="1">
      <c r="A68" s="6"/>
      <c r="B68" s="6"/>
      <c r="C68" s="7"/>
      <c r="D68" s="6" t="str">
        <f>IF(C68="", "", IFERROR(VLOOKUP(C68,項目組別代碼!$F$1:$I$15,4,FALSE), "無此項"))</f>
        <v/>
      </c>
      <c r="E68" s="31"/>
      <c r="F68" s="6" t="str">
        <f>IF(E68="", "", IFERROR(VLOOKUP(E68,項目組別代碼!$A$1:$D$180,4,FALSE), "無此項"))</f>
        <v/>
      </c>
      <c r="G68" s="7"/>
      <c r="H68" s="7"/>
      <c r="I68" s="7"/>
      <c r="J68" s="28"/>
      <c r="K68" s="7"/>
      <c r="L68" s="7"/>
      <c r="M68" s="7"/>
      <c r="N68" s="7"/>
      <c r="O68" s="7"/>
      <c r="P68" s="7"/>
      <c r="Q68" s="7"/>
      <c r="R68" s="4"/>
    </row>
    <row r="69" spans="1:18" s="2" customFormat="1">
      <c r="A69" s="6"/>
      <c r="B69" s="6"/>
      <c r="C69" s="7"/>
      <c r="D69" s="6" t="str">
        <f>IF(C69="", "", IFERROR(VLOOKUP(C69,項目組別代碼!$F$1:$I$15,4,FALSE), "無此項"))</f>
        <v/>
      </c>
      <c r="E69" s="31"/>
      <c r="F69" s="6" t="str">
        <f>IF(E69="", "", IFERROR(VLOOKUP(E69,項目組別代碼!$A$1:$D$180,4,FALSE), "無此項"))</f>
        <v/>
      </c>
      <c r="G69" s="7"/>
      <c r="H69" s="7"/>
      <c r="I69" s="7"/>
      <c r="J69" s="28"/>
      <c r="K69" s="7"/>
      <c r="L69" s="7"/>
      <c r="M69" s="7"/>
      <c r="N69" s="7"/>
      <c r="O69" s="7"/>
      <c r="P69" s="7"/>
      <c r="Q69" s="7"/>
      <c r="R69" s="4"/>
    </row>
    <row r="70" spans="1:18" s="2" customFormat="1">
      <c r="A70" s="6"/>
      <c r="B70" s="6"/>
      <c r="C70" s="7"/>
      <c r="D70" s="6" t="str">
        <f>IF(C70="", "", IFERROR(VLOOKUP(C70,項目組別代碼!$F$1:$I$15,4,FALSE), "無此項"))</f>
        <v/>
      </c>
      <c r="E70" s="31"/>
      <c r="F70" s="6" t="str">
        <f>IF(E70="", "", IFERROR(VLOOKUP(E70,項目組別代碼!$A$1:$D$180,4,FALSE), "無此項"))</f>
        <v/>
      </c>
      <c r="G70" s="7"/>
      <c r="H70" s="7"/>
      <c r="I70" s="7"/>
      <c r="J70" s="28"/>
      <c r="K70" s="7"/>
      <c r="L70" s="7"/>
      <c r="M70" s="7"/>
      <c r="N70" s="7"/>
      <c r="O70" s="7"/>
      <c r="P70" s="7"/>
      <c r="Q70" s="7"/>
      <c r="R70" s="4"/>
    </row>
    <row r="71" spans="1:18" s="2" customFormat="1">
      <c r="A71" s="6"/>
      <c r="B71" s="6"/>
      <c r="C71" s="7"/>
      <c r="D71" s="6" t="str">
        <f>IF(C71="", "", IFERROR(VLOOKUP(C71,項目組別代碼!$F$1:$I$15,4,FALSE), "無此項"))</f>
        <v/>
      </c>
      <c r="E71" s="31"/>
      <c r="F71" s="6" t="str">
        <f>IF(E71="", "", IFERROR(VLOOKUP(E71,項目組別代碼!$A$1:$D$180,4,FALSE), "無此項"))</f>
        <v/>
      </c>
      <c r="G71" s="7"/>
      <c r="H71" s="7"/>
      <c r="I71" s="7"/>
      <c r="J71" s="28"/>
      <c r="K71" s="7"/>
      <c r="L71" s="7"/>
      <c r="M71" s="7"/>
      <c r="N71" s="7"/>
      <c r="O71" s="7"/>
      <c r="P71" s="7"/>
      <c r="Q71" s="7"/>
      <c r="R71" s="4"/>
    </row>
    <row r="72" spans="1:18" s="2" customFormat="1">
      <c r="A72" s="6"/>
      <c r="B72" s="6"/>
      <c r="C72" s="7"/>
      <c r="D72" s="6" t="str">
        <f>IF(C72="", "", IFERROR(VLOOKUP(C72,項目組別代碼!$F$1:$I$15,4,FALSE), "無此項"))</f>
        <v/>
      </c>
      <c r="E72" s="31"/>
      <c r="F72" s="6" t="str">
        <f>IF(E72="", "", IFERROR(VLOOKUP(E72,項目組別代碼!$A$1:$D$180,4,FALSE), "無此項"))</f>
        <v/>
      </c>
      <c r="G72" s="7"/>
      <c r="H72" s="7"/>
      <c r="I72" s="7"/>
      <c r="J72" s="28"/>
      <c r="K72" s="7"/>
      <c r="L72" s="7"/>
      <c r="M72" s="7"/>
      <c r="N72" s="7"/>
      <c r="O72" s="7"/>
      <c r="P72" s="7"/>
      <c r="Q72" s="7"/>
      <c r="R72" s="4"/>
    </row>
    <row r="73" spans="1:18" s="2" customFormat="1">
      <c r="A73" s="6"/>
      <c r="B73" s="6"/>
      <c r="C73" s="7"/>
      <c r="D73" s="6" t="str">
        <f>IF(C73="", "", IFERROR(VLOOKUP(C73,項目組別代碼!$F$1:$I$15,4,FALSE), "無此項"))</f>
        <v/>
      </c>
      <c r="E73" s="31"/>
      <c r="F73" s="6" t="str">
        <f>IF(E73="", "", IFERROR(VLOOKUP(E73,項目組別代碼!$A$1:$D$180,4,FALSE), "無此項"))</f>
        <v/>
      </c>
      <c r="G73" s="7"/>
      <c r="H73" s="7"/>
      <c r="I73" s="7"/>
      <c r="J73" s="28"/>
      <c r="K73" s="7"/>
      <c r="L73" s="7"/>
      <c r="M73" s="7"/>
      <c r="N73" s="7"/>
      <c r="O73" s="7"/>
      <c r="P73" s="7"/>
      <c r="Q73" s="7"/>
      <c r="R73" s="4"/>
    </row>
    <row r="74" spans="1:18" s="2" customFormat="1">
      <c r="A74" s="6"/>
      <c r="B74" s="6"/>
      <c r="C74" s="7"/>
      <c r="D74" s="6" t="str">
        <f>IF(C74="", "", IFERROR(VLOOKUP(C74,項目組別代碼!$F$1:$I$15,4,FALSE), "無此項"))</f>
        <v/>
      </c>
      <c r="E74" s="31"/>
      <c r="F74" s="6" t="str">
        <f>IF(E74="", "", IFERROR(VLOOKUP(E74,項目組別代碼!$A$1:$D$180,4,FALSE), "無此項"))</f>
        <v/>
      </c>
      <c r="G74" s="7"/>
      <c r="H74" s="7"/>
      <c r="I74" s="7"/>
      <c r="J74" s="28"/>
      <c r="K74" s="7"/>
      <c r="L74" s="7"/>
      <c r="M74" s="7"/>
      <c r="N74" s="7"/>
      <c r="O74" s="7"/>
      <c r="P74" s="7"/>
      <c r="Q74" s="7"/>
      <c r="R74" s="4"/>
    </row>
    <row r="75" spans="1:18" s="2" customFormat="1">
      <c r="A75" s="6"/>
      <c r="B75" s="6"/>
      <c r="C75" s="7"/>
      <c r="D75" s="6" t="str">
        <f>IF(C75="", "", IFERROR(VLOOKUP(C75,項目組別代碼!$F$1:$I$15,4,FALSE), "無此項"))</f>
        <v/>
      </c>
      <c r="E75" s="31"/>
      <c r="F75" s="6" t="str">
        <f>IF(E75="", "", IFERROR(VLOOKUP(E75,項目組別代碼!$A$1:$D$180,4,FALSE), "無此項"))</f>
        <v/>
      </c>
      <c r="G75" s="7"/>
      <c r="H75" s="7"/>
      <c r="I75" s="7"/>
      <c r="J75" s="28"/>
      <c r="K75" s="7"/>
      <c r="L75" s="7"/>
      <c r="M75" s="7"/>
      <c r="N75" s="7"/>
      <c r="O75" s="7"/>
      <c r="P75" s="7"/>
      <c r="Q75" s="7"/>
      <c r="R75" s="4"/>
    </row>
    <row r="76" spans="1:18" s="2" customFormat="1">
      <c r="A76" s="6"/>
      <c r="B76" s="6"/>
      <c r="C76" s="7"/>
      <c r="D76" s="6" t="str">
        <f>IF(C76="", "", IFERROR(VLOOKUP(C76,項目組別代碼!$F$1:$I$15,4,FALSE), "無此項"))</f>
        <v/>
      </c>
      <c r="E76" s="31"/>
      <c r="F76" s="6" t="str">
        <f>IF(E76="", "", IFERROR(VLOOKUP(E76,項目組別代碼!$A$1:$D$180,4,FALSE), "無此項"))</f>
        <v/>
      </c>
      <c r="G76" s="7"/>
      <c r="H76" s="7"/>
      <c r="I76" s="7"/>
      <c r="J76" s="28"/>
      <c r="K76" s="7"/>
      <c r="L76" s="7"/>
      <c r="M76" s="7"/>
      <c r="N76" s="7"/>
      <c r="O76" s="7"/>
      <c r="P76" s="7"/>
      <c r="Q76" s="7"/>
      <c r="R76" s="4"/>
    </row>
    <row r="77" spans="1:18" s="2" customFormat="1">
      <c r="A77" s="6"/>
      <c r="B77" s="6"/>
      <c r="C77" s="7"/>
      <c r="D77" s="6" t="str">
        <f>IF(C77="", "", IFERROR(VLOOKUP(C77,項目組別代碼!$F$1:$I$15,4,FALSE), "無此項"))</f>
        <v/>
      </c>
      <c r="E77" s="31"/>
      <c r="F77" s="6" t="str">
        <f>IF(E77="", "", IFERROR(VLOOKUP(E77,項目組別代碼!$A$1:$D$180,4,FALSE), "無此項"))</f>
        <v/>
      </c>
      <c r="G77" s="7"/>
      <c r="H77" s="7"/>
      <c r="I77" s="7"/>
      <c r="J77" s="28"/>
      <c r="K77" s="7"/>
      <c r="L77" s="7"/>
      <c r="M77" s="7"/>
      <c r="N77" s="7"/>
      <c r="O77" s="7"/>
      <c r="P77" s="7"/>
      <c r="Q77" s="7"/>
      <c r="R77" s="4"/>
    </row>
    <row r="78" spans="1:18" s="2" customFormat="1">
      <c r="A78" s="6"/>
      <c r="B78" s="6"/>
      <c r="C78" s="7"/>
      <c r="D78" s="6" t="str">
        <f>IF(C78="", "", IFERROR(VLOOKUP(C78,項目組別代碼!$F$1:$I$15,4,FALSE), "無此項"))</f>
        <v/>
      </c>
      <c r="E78" s="31"/>
      <c r="F78" s="6" t="str">
        <f>IF(E78="", "", IFERROR(VLOOKUP(E78,項目組別代碼!$A$1:$D$180,4,FALSE), "無此項"))</f>
        <v/>
      </c>
      <c r="G78" s="7"/>
      <c r="H78" s="7"/>
      <c r="I78" s="7"/>
      <c r="J78" s="28"/>
      <c r="K78" s="7"/>
      <c r="L78" s="7"/>
      <c r="M78" s="7"/>
      <c r="N78" s="7"/>
      <c r="O78" s="7"/>
      <c r="P78" s="7"/>
      <c r="Q78" s="7"/>
      <c r="R78" s="4"/>
    </row>
    <row r="79" spans="1:18" s="2" customFormat="1">
      <c r="A79" s="6"/>
      <c r="B79" s="6"/>
      <c r="C79" s="7"/>
      <c r="D79" s="6" t="str">
        <f>IF(C79="", "", IFERROR(VLOOKUP(C79,項目組別代碼!$F$1:$I$15,4,FALSE), "無此項"))</f>
        <v/>
      </c>
      <c r="E79" s="31"/>
      <c r="F79" s="6" t="str">
        <f>IF(E79="", "", IFERROR(VLOOKUP(E79,項目組別代碼!$A$1:$D$180,4,FALSE), "無此項"))</f>
        <v/>
      </c>
      <c r="G79" s="7"/>
      <c r="H79" s="7"/>
      <c r="I79" s="7"/>
      <c r="J79" s="28"/>
      <c r="K79" s="7"/>
      <c r="L79" s="7"/>
      <c r="M79" s="7"/>
      <c r="N79" s="7"/>
      <c r="O79" s="7"/>
      <c r="P79" s="7"/>
      <c r="Q79" s="7"/>
      <c r="R79" s="4"/>
    </row>
    <row r="80" spans="1:18" s="2" customFormat="1">
      <c r="A80" s="6"/>
      <c r="B80" s="6"/>
      <c r="C80" s="7"/>
      <c r="D80" s="6" t="str">
        <f>IF(C80="", "", IFERROR(VLOOKUP(C80,項目組別代碼!$F$1:$I$15,4,FALSE), "無此項"))</f>
        <v/>
      </c>
      <c r="E80" s="31"/>
      <c r="F80" s="6" t="str">
        <f>IF(E80="", "", IFERROR(VLOOKUP(E80,項目組別代碼!$A$1:$D$180,4,FALSE), "無此項"))</f>
        <v/>
      </c>
      <c r="G80" s="7"/>
      <c r="H80" s="7"/>
      <c r="I80" s="7"/>
      <c r="J80" s="28"/>
      <c r="K80" s="7"/>
      <c r="L80" s="7"/>
      <c r="M80" s="7"/>
      <c r="N80" s="7"/>
      <c r="O80" s="7"/>
      <c r="P80" s="7"/>
      <c r="Q80" s="7"/>
      <c r="R80" s="4"/>
    </row>
    <row r="81" spans="1:18" s="2" customFormat="1">
      <c r="A81" s="6"/>
      <c r="B81" s="6"/>
      <c r="C81" s="7"/>
      <c r="D81" s="6" t="str">
        <f>IF(C81="", "", IFERROR(VLOOKUP(C81,項目組別代碼!$F$1:$I$15,4,FALSE), "無此項"))</f>
        <v/>
      </c>
      <c r="E81" s="31"/>
      <c r="F81" s="6" t="str">
        <f>IF(E81="", "", IFERROR(VLOOKUP(E81,項目組別代碼!$A$1:$D$180,4,FALSE), "無此項"))</f>
        <v/>
      </c>
      <c r="G81" s="7"/>
      <c r="H81" s="7"/>
      <c r="I81" s="7"/>
      <c r="J81" s="28"/>
      <c r="K81" s="7"/>
      <c r="L81" s="7"/>
      <c r="M81" s="7"/>
      <c r="N81" s="7"/>
      <c r="O81" s="7"/>
      <c r="P81" s="7"/>
      <c r="Q81" s="7"/>
      <c r="R81" s="4"/>
    </row>
    <row r="82" spans="1:18" s="2" customFormat="1">
      <c r="A82" s="6"/>
      <c r="B82" s="6"/>
      <c r="C82" s="7"/>
      <c r="D82" s="6" t="str">
        <f>IF(C82="", "", IFERROR(VLOOKUP(C82,項目組別代碼!$F$1:$I$15,4,FALSE), "無此項"))</f>
        <v/>
      </c>
      <c r="E82" s="31"/>
      <c r="F82" s="6" t="str">
        <f>IF(E82="", "", IFERROR(VLOOKUP(E82,項目組別代碼!$A$1:$D$180,4,FALSE), "無此項"))</f>
        <v/>
      </c>
      <c r="G82" s="7"/>
      <c r="H82" s="7"/>
      <c r="I82" s="7"/>
      <c r="J82" s="28"/>
      <c r="K82" s="7"/>
      <c r="L82" s="7"/>
      <c r="M82" s="7"/>
      <c r="N82" s="7"/>
      <c r="O82" s="7"/>
      <c r="P82" s="7"/>
      <c r="Q82" s="7"/>
      <c r="R82" s="4"/>
    </row>
    <row r="83" spans="1:18" s="2" customFormat="1">
      <c r="A83" s="6"/>
      <c r="B83" s="6"/>
      <c r="C83" s="7"/>
      <c r="D83" s="6" t="str">
        <f>IF(C83="", "", IFERROR(VLOOKUP(C83,項目組別代碼!$F$1:$I$15,4,FALSE), "無此項"))</f>
        <v/>
      </c>
      <c r="E83" s="31"/>
      <c r="F83" s="6" t="str">
        <f>IF(E83="", "", IFERROR(VLOOKUP(E83,項目組別代碼!$A$1:$D$180,4,FALSE), "無此項"))</f>
        <v/>
      </c>
      <c r="G83" s="7"/>
      <c r="H83" s="7"/>
      <c r="I83" s="7"/>
      <c r="J83" s="28"/>
      <c r="K83" s="7"/>
      <c r="L83" s="7"/>
      <c r="M83" s="7"/>
      <c r="N83" s="7"/>
      <c r="O83" s="7"/>
      <c r="P83" s="7"/>
      <c r="Q83" s="7"/>
      <c r="R83" s="4"/>
    </row>
    <row r="84" spans="1:18" s="2" customFormat="1">
      <c r="A84" s="6"/>
      <c r="B84" s="6"/>
      <c r="C84" s="7"/>
      <c r="D84" s="6" t="str">
        <f>IF(C84="", "", IFERROR(VLOOKUP(C84,項目組別代碼!$F$1:$I$15,4,FALSE), "無此項"))</f>
        <v/>
      </c>
      <c r="E84" s="31"/>
      <c r="F84" s="6" t="str">
        <f>IF(E84="", "", IFERROR(VLOOKUP(E84,項目組別代碼!$A$1:$D$180,4,FALSE), "無此項"))</f>
        <v/>
      </c>
      <c r="G84" s="7"/>
      <c r="H84" s="7"/>
      <c r="I84" s="7"/>
      <c r="J84" s="28"/>
      <c r="K84" s="7"/>
      <c r="L84" s="7"/>
      <c r="M84" s="7"/>
      <c r="N84" s="7"/>
      <c r="O84" s="7"/>
      <c r="P84" s="7"/>
      <c r="Q84" s="7"/>
      <c r="R84" s="4"/>
    </row>
    <row r="85" spans="1:18" s="2" customFormat="1">
      <c r="A85" s="6"/>
      <c r="B85" s="6"/>
      <c r="C85" s="7"/>
      <c r="D85" s="6" t="str">
        <f>IF(C85="", "", IFERROR(VLOOKUP(C85,項目組別代碼!$F$1:$I$15,4,FALSE), "無此項"))</f>
        <v/>
      </c>
      <c r="E85" s="31"/>
      <c r="F85" s="6" t="str">
        <f>IF(E85="", "", IFERROR(VLOOKUP(E85,項目組別代碼!$A$1:$D$180,4,FALSE), "無此項"))</f>
        <v/>
      </c>
      <c r="G85" s="7"/>
      <c r="H85" s="7"/>
      <c r="I85" s="7"/>
      <c r="J85" s="28"/>
      <c r="K85" s="7"/>
      <c r="L85" s="7"/>
      <c r="M85" s="7"/>
      <c r="N85" s="7"/>
      <c r="O85" s="7"/>
      <c r="P85" s="7"/>
      <c r="Q85" s="7"/>
      <c r="R85" s="4"/>
    </row>
    <row r="86" spans="1:18" s="2" customFormat="1">
      <c r="A86" s="6"/>
      <c r="B86" s="6"/>
      <c r="C86" s="7"/>
      <c r="D86" s="6" t="str">
        <f>IF(C86="", "", IFERROR(VLOOKUP(C86,項目組別代碼!$F$1:$I$15,4,FALSE), "無此項"))</f>
        <v/>
      </c>
      <c r="E86" s="31"/>
      <c r="F86" s="6" t="str">
        <f>IF(E86="", "", IFERROR(VLOOKUP(E86,項目組別代碼!$A$1:$D$180,4,FALSE), "無此項"))</f>
        <v/>
      </c>
      <c r="G86" s="7"/>
      <c r="H86" s="7"/>
      <c r="I86" s="7"/>
      <c r="J86" s="28"/>
      <c r="K86" s="7"/>
      <c r="L86" s="7"/>
      <c r="M86" s="7"/>
      <c r="N86" s="7"/>
      <c r="O86" s="7"/>
      <c r="P86" s="7"/>
      <c r="Q86" s="7"/>
      <c r="R86" s="4"/>
    </row>
    <row r="87" spans="1:18" s="2" customFormat="1">
      <c r="A87" s="6"/>
      <c r="B87" s="6"/>
      <c r="C87" s="7"/>
      <c r="D87" s="6" t="str">
        <f>IF(C87="", "", IFERROR(VLOOKUP(C87,項目組別代碼!$F$1:$I$15,4,FALSE), "無此項"))</f>
        <v/>
      </c>
      <c r="E87" s="31"/>
      <c r="F87" s="6" t="str">
        <f>IF(E87="", "", IFERROR(VLOOKUP(E87,項目組別代碼!$A$1:$D$180,4,FALSE), "無此項"))</f>
        <v/>
      </c>
      <c r="G87" s="7"/>
      <c r="H87" s="7"/>
      <c r="I87" s="7"/>
      <c r="J87" s="28"/>
      <c r="K87" s="7"/>
      <c r="L87" s="7"/>
      <c r="M87" s="7"/>
      <c r="N87" s="7"/>
      <c r="O87" s="7"/>
      <c r="P87" s="7"/>
      <c r="Q87" s="7"/>
      <c r="R87" s="4"/>
    </row>
    <row r="88" spans="1:18" s="2" customFormat="1">
      <c r="A88" s="6"/>
      <c r="B88" s="6"/>
      <c r="C88" s="7"/>
      <c r="D88" s="6" t="str">
        <f>IF(C88="", "", IFERROR(VLOOKUP(C88,項目組別代碼!$F$1:$I$15,4,FALSE), "無此項"))</f>
        <v/>
      </c>
      <c r="E88" s="31"/>
      <c r="F88" s="6" t="str">
        <f>IF(E88="", "", IFERROR(VLOOKUP(E88,項目組別代碼!$A$1:$D$180,4,FALSE), "無此項"))</f>
        <v/>
      </c>
      <c r="G88" s="7"/>
      <c r="H88" s="7"/>
      <c r="I88" s="7"/>
      <c r="J88" s="28"/>
      <c r="K88" s="7"/>
      <c r="L88" s="7"/>
      <c r="M88" s="7"/>
      <c r="N88" s="7"/>
      <c r="O88" s="7"/>
      <c r="P88" s="7"/>
      <c r="Q88" s="7"/>
      <c r="R88" s="4"/>
    </row>
    <row r="89" spans="1:18" s="2" customFormat="1">
      <c r="A89" s="6"/>
      <c r="B89" s="6"/>
      <c r="C89" s="7"/>
      <c r="D89" s="6" t="str">
        <f>IF(C89="", "", IFERROR(VLOOKUP(C89,項目組別代碼!$F$1:$I$15,4,FALSE), "無此項"))</f>
        <v/>
      </c>
      <c r="E89" s="31"/>
      <c r="F89" s="6" t="str">
        <f>IF(E89="", "", IFERROR(VLOOKUP(E89,項目組別代碼!$A$1:$D$180,4,FALSE), "無此項"))</f>
        <v/>
      </c>
      <c r="G89" s="7"/>
      <c r="H89" s="7"/>
      <c r="I89" s="7"/>
      <c r="J89" s="28"/>
      <c r="K89" s="7"/>
      <c r="L89" s="7"/>
      <c r="M89" s="7"/>
      <c r="N89" s="7"/>
      <c r="O89" s="7"/>
      <c r="P89" s="7"/>
      <c r="Q89" s="7"/>
      <c r="R89" s="4"/>
    </row>
    <row r="90" spans="1:18" s="2" customFormat="1">
      <c r="A90" s="6"/>
      <c r="B90" s="6"/>
      <c r="C90" s="7"/>
      <c r="D90" s="6" t="str">
        <f>IF(C90="", "", IFERROR(VLOOKUP(C90,項目組別代碼!$F$1:$I$15,4,FALSE), "無此項"))</f>
        <v/>
      </c>
      <c r="E90" s="31"/>
      <c r="F90" s="6" t="str">
        <f>IF(E90="", "", IFERROR(VLOOKUP(E90,項目組別代碼!$A$1:$D$180,4,FALSE), "無此項"))</f>
        <v/>
      </c>
      <c r="G90" s="7"/>
      <c r="H90" s="7"/>
      <c r="I90" s="7"/>
      <c r="J90" s="28"/>
      <c r="K90" s="7"/>
      <c r="L90" s="7"/>
      <c r="M90" s="7"/>
      <c r="N90" s="7"/>
      <c r="O90" s="7"/>
      <c r="P90" s="7"/>
      <c r="Q90" s="7"/>
      <c r="R90" s="4"/>
    </row>
    <row r="91" spans="1:18" s="2" customFormat="1">
      <c r="A91" s="6"/>
      <c r="B91" s="6"/>
      <c r="C91" s="7"/>
      <c r="D91" s="6" t="str">
        <f>IF(C91="", "", IFERROR(VLOOKUP(C91,項目組別代碼!$F$1:$I$15,4,FALSE), "無此項"))</f>
        <v/>
      </c>
      <c r="E91" s="31"/>
      <c r="F91" s="6" t="str">
        <f>IF(E91="", "", IFERROR(VLOOKUP(E91,項目組別代碼!$A$1:$D$180,4,FALSE), "無此項"))</f>
        <v/>
      </c>
      <c r="G91" s="7"/>
      <c r="H91" s="7"/>
      <c r="I91" s="7"/>
      <c r="J91" s="28"/>
      <c r="K91" s="7"/>
      <c r="L91" s="7"/>
      <c r="M91" s="7"/>
      <c r="N91" s="7"/>
      <c r="O91" s="7"/>
      <c r="P91" s="7"/>
      <c r="Q91" s="7"/>
      <c r="R91" s="4"/>
    </row>
    <row r="92" spans="1:18" s="2" customFormat="1">
      <c r="A92" s="6"/>
      <c r="B92" s="6"/>
      <c r="C92" s="7"/>
      <c r="D92" s="6" t="str">
        <f>IF(C92="", "", IFERROR(VLOOKUP(C92,項目組別代碼!$F$1:$I$15,4,FALSE), "無此項"))</f>
        <v/>
      </c>
      <c r="E92" s="31"/>
      <c r="F92" s="6" t="str">
        <f>IF(E92="", "", IFERROR(VLOOKUP(E92,項目組別代碼!$A$1:$D$180,4,FALSE), "無此項"))</f>
        <v/>
      </c>
      <c r="G92" s="7"/>
      <c r="H92" s="7"/>
      <c r="I92" s="7"/>
      <c r="J92" s="28"/>
      <c r="K92" s="7"/>
      <c r="L92" s="7"/>
      <c r="M92" s="7"/>
      <c r="N92" s="7"/>
      <c r="O92" s="7"/>
      <c r="P92" s="7"/>
      <c r="Q92" s="7"/>
      <c r="R92" s="4"/>
    </row>
    <row r="93" spans="1:18" s="2" customFormat="1">
      <c r="A93" s="6"/>
      <c r="B93" s="6"/>
      <c r="C93" s="7"/>
      <c r="D93" s="6" t="str">
        <f>IF(C93="", "", IFERROR(VLOOKUP(C93,項目組別代碼!$F$1:$I$15,4,FALSE), "無此項"))</f>
        <v/>
      </c>
      <c r="E93" s="31"/>
      <c r="F93" s="6" t="str">
        <f>IF(E93="", "", IFERROR(VLOOKUP(E93,項目組別代碼!$A$1:$D$180,4,FALSE), "無此項"))</f>
        <v/>
      </c>
      <c r="G93" s="7"/>
      <c r="H93" s="7"/>
      <c r="I93" s="7"/>
      <c r="J93" s="28"/>
      <c r="K93" s="7"/>
      <c r="L93" s="7"/>
      <c r="M93" s="7"/>
      <c r="N93" s="7"/>
      <c r="O93" s="7"/>
      <c r="P93" s="7"/>
      <c r="Q93" s="7"/>
      <c r="R93" s="4"/>
    </row>
    <row r="94" spans="1:18" s="2" customFormat="1">
      <c r="A94" s="6"/>
      <c r="B94" s="6"/>
      <c r="C94" s="7"/>
      <c r="D94" s="6" t="str">
        <f>IF(C94="", "", IFERROR(VLOOKUP(C94,項目組別代碼!$F$1:$I$15,4,FALSE), "無此項"))</f>
        <v/>
      </c>
      <c r="E94" s="31"/>
      <c r="F94" s="6" t="str">
        <f>IF(E94="", "", IFERROR(VLOOKUP(E94,項目組別代碼!$A$1:$D$180,4,FALSE), "無此項"))</f>
        <v/>
      </c>
      <c r="G94" s="7"/>
      <c r="H94" s="7"/>
      <c r="I94" s="7"/>
      <c r="J94" s="28"/>
      <c r="K94" s="7"/>
      <c r="L94" s="7"/>
      <c r="M94" s="7"/>
      <c r="N94" s="7"/>
      <c r="O94" s="7"/>
      <c r="P94" s="7"/>
      <c r="Q94" s="7"/>
      <c r="R94" s="4"/>
    </row>
    <row r="95" spans="1:18" s="2" customFormat="1">
      <c r="A95" s="6"/>
      <c r="B95" s="6"/>
      <c r="C95" s="7"/>
      <c r="D95" s="6" t="str">
        <f>IF(C95="", "", IFERROR(VLOOKUP(C95,項目組別代碼!$F$1:$I$15,4,FALSE), "無此項"))</f>
        <v/>
      </c>
      <c r="E95" s="31"/>
      <c r="F95" s="6" t="str">
        <f>IF(E95="", "", IFERROR(VLOOKUP(E95,項目組別代碼!$A$1:$D$180,4,FALSE), "無此項"))</f>
        <v/>
      </c>
      <c r="G95" s="7"/>
      <c r="H95" s="7"/>
      <c r="I95" s="7"/>
      <c r="J95" s="28"/>
      <c r="K95" s="7"/>
      <c r="L95" s="7"/>
      <c r="M95" s="7"/>
      <c r="N95" s="7"/>
      <c r="O95" s="7"/>
      <c r="P95" s="7"/>
      <c r="Q95" s="7"/>
      <c r="R95" s="4"/>
    </row>
    <row r="96" spans="1:18" s="2" customFormat="1">
      <c r="A96" s="6"/>
      <c r="B96" s="6"/>
      <c r="C96" s="7"/>
      <c r="D96" s="6" t="str">
        <f>IF(C96="", "", IFERROR(VLOOKUP(C96,項目組別代碼!$F$1:$I$15,4,FALSE), "無此項"))</f>
        <v/>
      </c>
      <c r="E96" s="31"/>
      <c r="F96" s="6" t="str">
        <f>IF(E96="", "", IFERROR(VLOOKUP(E96,項目組別代碼!$A$1:$D$180,4,FALSE), "無此項"))</f>
        <v/>
      </c>
      <c r="G96" s="7"/>
      <c r="H96" s="7"/>
      <c r="I96" s="7"/>
      <c r="J96" s="28"/>
      <c r="K96" s="7"/>
      <c r="L96" s="7"/>
      <c r="M96" s="7"/>
      <c r="N96" s="7"/>
      <c r="O96" s="7"/>
      <c r="P96" s="7"/>
      <c r="Q96" s="7"/>
      <c r="R96" s="4"/>
    </row>
    <row r="97" spans="1:18" s="2" customFormat="1">
      <c r="A97" s="6"/>
      <c r="B97" s="6"/>
      <c r="C97" s="7"/>
      <c r="D97" s="6" t="str">
        <f>IF(C97="", "", IFERROR(VLOOKUP(C97,項目組別代碼!$F$1:$I$15,4,FALSE), "無此項"))</f>
        <v/>
      </c>
      <c r="E97" s="31"/>
      <c r="F97" s="6" t="str">
        <f>IF(E97="", "", IFERROR(VLOOKUP(E97,項目組別代碼!$A$1:$D$180,4,FALSE), "無此項"))</f>
        <v/>
      </c>
      <c r="G97" s="7"/>
      <c r="H97" s="7"/>
      <c r="I97" s="7"/>
      <c r="J97" s="28"/>
      <c r="K97" s="7"/>
      <c r="L97" s="7"/>
      <c r="M97" s="7"/>
      <c r="N97" s="7"/>
      <c r="O97" s="7"/>
      <c r="P97" s="7"/>
      <c r="Q97" s="7"/>
      <c r="R97" s="4"/>
    </row>
    <row r="98" spans="1:18" s="2" customFormat="1">
      <c r="A98" s="6"/>
      <c r="B98" s="6"/>
      <c r="C98" s="7"/>
      <c r="D98" s="6" t="str">
        <f>IF(C98="", "", IFERROR(VLOOKUP(C98,項目組別代碼!$F$1:$I$15,4,FALSE), "無此項"))</f>
        <v/>
      </c>
      <c r="E98" s="31"/>
      <c r="F98" s="6" t="str">
        <f>IF(E98="", "", IFERROR(VLOOKUP(E98,項目組別代碼!$A$1:$D$180,4,FALSE), "無此項"))</f>
        <v/>
      </c>
      <c r="G98" s="24"/>
      <c r="H98" s="24"/>
      <c r="I98" s="24"/>
      <c r="J98" s="30"/>
      <c r="K98" s="24"/>
      <c r="L98" s="24"/>
      <c r="M98" s="24"/>
      <c r="N98" s="24"/>
      <c r="O98" s="7"/>
      <c r="P98" s="7"/>
      <c r="Q98" s="7"/>
      <c r="R98" s="4"/>
    </row>
    <row r="99" spans="1:18" s="2" customFormat="1">
      <c r="A99" s="6"/>
      <c r="B99" s="6"/>
      <c r="C99" s="7"/>
      <c r="D99" s="6" t="str">
        <f>IF(C99="", "", IFERROR(VLOOKUP(C99,項目組別代碼!$F$1:$I$15,4,FALSE), "無此項"))</f>
        <v/>
      </c>
      <c r="E99" s="31"/>
      <c r="F99" s="6" t="str">
        <f>IF(E99="", "", IFERROR(VLOOKUP(E99,項目組別代碼!$A$1:$D$180,4,FALSE), "無此項"))</f>
        <v/>
      </c>
      <c r="G99" s="7"/>
      <c r="H99" s="7"/>
      <c r="I99" s="7"/>
      <c r="J99" s="28"/>
      <c r="K99" s="7"/>
      <c r="L99" s="7"/>
      <c r="M99" s="7"/>
      <c r="N99" s="7"/>
      <c r="O99" s="7"/>
      <c r="P99" s="7"/>
      <c r="Q99" s="7"/>
      <c r="R99" s="4"/>
    </row>
    <row r="100" spans="1:18" s="2" customFormat="1">
      <c r="A100" s="6"/>
      <c r="B100" s="6"/>
      <c r="C100" s="7"/>
      <c r="D100" s="6" t="str">
        <f>IF(C100="", "", IFERROR(VLOOKUP(C100,項目組別代碼!$F$1:$I$15,4,FALSE), "無此項"))</f>
        <v/>
      </c>
      <c r="E100" s="31"/>
      <c r="F100" s="6" t="str">
        <f>IF(E100="", "", IFERROR(VLOOKUP(E100,項目組別代碼!$A$1:$D$180,4,FALSE), "無此項"))</f>
        <v/>
      </c>
      <c r="G100" s="7"/>
      <c r="H100" s="7"/>
      <c r="I100" s="7"/>
      <c r="J100" s="28"/>
      <c r="K100" s="7"/>
      <c r="L100" s="7"/>
      <c r="M100" s="7"/>
      <c r="N100" s="7"/>
      <c r="O100" s="7"/>
      <c r="P100" s="7"/>
      <c r="Q100" s="7"/>
      <c r="R100" s="4"/>
    </row>
    <row r="101" spans="1:18" s="2" customFormat="1">
      <c r="A101" s="6"/>
      <c r="B101" s="6"/>
      <c r="C101" s="7"/>
      <c r="D101" s="6" t="str">
        <f>IF(C101="", "", IFERROR(VLOOKUP(C101,項目組別代碼!$F$1:$I$15,4,FALSE), "無此項"))</f>
        <v/>
      </c>
      <c r="E101" s="31"/>
      <c r="F101" s="6" t="str">
        <f>IF(E101="", "", IFERROR(VLOOKUP(E101,項目組別代碼!$A$1:$D$180,4,FALSE), "無此項"))</f>
        <v/>
      </c>
      <c r="G101" s="7"/>
      <c r="H101" s="7"/>
      <c r="I101" s="7"/>
      <c r="J101" s="28"/>
      <c r="K101" s="7"/>
      <c r="L101" s="7"/>
      <c r="M101" s="7"/>
      <c r="N101" s="7"/>
      <c r="O101" s="7"/>
      <c r="P101" s="7"/>
      <c r="Q101" s="7"/>
      <c r="R101" s="4"/>
    </row>
    <row r="102" spans="1:18" s="2" customFormat="1">
      <c r="A102" s="6"/>
      <c r="B102" s="6"/>
      <c r="C102" s="7"/>
      <c r="D102" s="6" t="str">
        <f>IF(C102="", "", IFERROR(VLOOKUP(C102,項目組別代碼!$F$1:$I$15,4,FALSE), "無此項"))</f>
        <v/>
      </c>
      <c r="E102" s="31"/>
      <c r="F102" s="6" t="str">
        <f>IF(E102="", "", IFERROR(VLOOKUP(E102,項目組別代碼!$A$1:$D$180,4,FALSE), "無此項"))</f>
        <v/>
      </c>
      <c r="G102" s="7"/>
      <c r="H102" s="7"/>
      <c r="I102" s="7"/>
      <c r="J102" s="28"/>
      <c r="K102" s="7"/>
      <c r="L102" s="7"/>
      <c r="M102" s="7"/>
      <c r="N102" s="7"/>
      <c r="O102" s="7"/>
      <c r="P102" s="7"/>
      <c r="Q102" s="7"/>
      <c r="R102" s="4"/>
    </row>
    <row r="103" spans="1:18" s="2" customFormat="1">
      <c r="A103" s="6"/>
      <c r="B103" s="6"/>
      <c r="C103" s="7"/>
      <c r="D103" s="6" t="str">
        <f>IF(C103="", "", IFERROR(VLOOKUP(C103,項目組別代碼!$F$1:$I$15,4,FALSE), "無此項"))</f>
        <v/>
      </c>
      <c r="E103" s="31"/>
      <c r="F103" s="6" t="str">
        <f>IF(E103="", "", IFERROR(VLOOKUP(E103,項目組別代碼!$A$1:$D$180,4,FALSE), "無此項"))</f>
        <v/>
      </c>
      <c r="G103" s="7"/>
      <c r="H103" s="7"/>
      <c r="I103" s="7"/>
      <c r="J103" s="28"/>
      <c r="K103" s="7"/>
      <c r="L103" s="7"/>
      <c r="M103" s="7"/>
      <c r="N103" s="7"/>
      <c r="O103" s="7"/>
      <c r="P103" s="7"/>
      <c r="Q103" s="7"/>
      <c r="R103" s="4"/>
    </row>
    <row r="104" spans="1:18" s="2" customFormat="1">
      <c r="A104" s="7"/>
      <c r="B104" s="7"/>
      <c r="C104" s="7"/>
      <c r="D104" s="6" t="str">
        <f>IF(C104="", "", IFERROR(VLOOKUP(C104,項目組別代碼!$F$1:$I$15,4,FALSE), "無此項"))</f>
        <v/>
      </c>
      <c r="E104" s="31"/>
      <c r="F104" s="6" t="str">
        <f>IF(E104="", "", IFERROR(VLOOKUP(E104,項目組別代碼!$A$1:$D$180,4,FALSE), "無此項"))</f>
        <v/>
      </c>
      <c r="G104" s="7"/>
      <c r="H104" s="7"/>
      <c r="I104" s="7"/>
      <c r="J104" s="28"/>
      <c r="K104" s="7"/>
      <c r="L104" s="7"/>
      <c r="M104" s="7"/>
      <c r="N104" s="7"/>
      <c r="O104" s="7"/>
      <c r="P104" s="7"/>
      <c r="Q104" s="7"/>
      <c r="R104" s="4"/>
    </row>
    <row r="105" spans="1:18" s="2" customFormat="1">
      <c r="A105" s="7"/>
      <c r="B105" s="7"/>
      <c r="C105" s="7"/>
      <c r="D105" s="6" t="str">
        <f>IF(C105="", "", IFERROR(VLOOKUP(C105,項目組別代碼!$F$1:$I$15,4,FALSE), "無此項"))</f>
        <v/>
      </c>
      <c r="E105" s="31"/>
      <c r="F105" s="6" t="str">
        <f>IF(E105="", "", IFERROR(VLOOKUP(E105,項目組別代碼!$A$1:$D$180,4,FALSE), "無此項"))</f>
        <v/>
      </c>
      <c r="G105" s="7"/>
      <c r="H105" s="7"/>
      <c r="I105" s="7"/>
      <c r="J105" s="28"/>
      <c r="K105" s="7"/>
      <c r="L105" s="7"/>
      <c r="M105" s="7"/>
      <c r="N105" s="7"/>
      <c r="O105" s="7"/>
      <c r="P105" s="7"/>
      <c r="Q105" s="7"/>
      <c r="R105" s="4"/>
    </row>
    <row r="106" spans="1:18" s="2" customFormat="1">
      <c r="A106" s="7"/>
      <c r="B106" s="7"/>
      <c r="C106" s="7"/>
      <c r="D106" s="6" t="str">
        <f>IF(C106="", "", IFERROR(VLOOKUP(C106,項目組別代碼!$F$1:$I$15,4,FALSE), "無此項"))</f>
        <v/>
      </c>
      <c r="E106" s="31"/>
      <c r="F106" s="6" t="str">
        <f>IF(E106="", "", IFERROR(VLOOKUP(E106,項目組別代碼!$A$1:$D$180,4,FALSE), "無此項"))</f>
        <v/>
      </c>
      <c r="G106" s="7"/>
      <c r="H106" s="7"/>
      <c r="I106" s="7"/>
      <c r="J106" s="28"/>
      <c r="K106" s="7"/>
      <c r="L106" s="7"/>
      <c r="M106" s="7"/>
      <c r="N106" s="7"/>
      <c r="O106" s="7"/>
      <c r="P106" s="7"/>
      <c r="Q106" s="7"/>
      <c r="R106" s="4"/>
    </row>
    <row r="107" spans="1:18" s="2" customFormat="1">
      <c r="A107" s="7"/>
      <c r="B107" s="7"/>
      <c r="C107" s="7"/>
      <c r="D107" s="6" t="str">
        <f>IF(C107="", "", IFERROR(VLOOKUP(C107,項目組別代碼!$F$1:$I$15,4,FALSE), "無此項"))</f>
        <v/>
      </c>
      <c r="E107" s="31"/>
      <c r="F107" s="6" t="str">
        <f>IF(E107="", "", IFERROR(VLOOKUP(E107,項目組別代碼!$A$1:$D$180,4,FALSE), "無此項"))</f>
        <v/>
      </c>
      <c r="G107" s="7"/>
      <c r="H107" s="7"/>
      <c r="I107" s="7"/>
      <c r="J107" s="28"/>
      <c r="K107" s="7"/>
      <c r="L107" s="7"/>
      <c r="M107" s="7"/>
      <c r="N107" s="7"/>
      <c r="O107" s="7"/>
      <c r="P107" s="7"/>
      <c r="Q107" s="7"/>
      <c r="R107" s="4"/>
    </row>
    <row r="108" spans="1:18" s="2" customFormat="1">
      <c r="A108" s="7"/>
      <c r="B108" s="7"/>
      <c r="C108" s="7"/>
      <c r="D108" s="6" t="str">
        <f>IF(C108="", "", IFERROR(VLOOKUP(C108,項目組別代碼!$F$1:$I$15,4,FALSE), "無此項"))</f>
        <v/>
      </c>
      <c r="E108" s="31"/>
      <c r="F108" s="6" t="str">
        <f>IF(E108="", "", IFERROR(VLOOKUP(E108,項目組別代碼!$A$1:$D$180,4,FALSE), "無此項"))</f>
        <v/>
      </c>
      <c r="G108" s="7"/>
      <c r="H108" s="7"/>
      <c r="I108" s="7"/>
      <c r="J108" s="28"/>
      <c r="K108" s="7"/>
      <c r="L108" s="7"/>
      <c r="M108" s="7"/>
      <c r="N108" s="7"/>
      <c r="O108" s="7"/>
      <c r="P108" s="7"/>
      <c r="Q108" s="7"/>
      <c r="R108" s="4"/>
    </row>
    <row r="109" spans="1:18" s="2" customFormat="1">
      <c r="A109" s="7"/>
      <c r="B109" s="7"/>
      <c r="C109" s="7"/>
      <c r="D109" s="6" t="str">
        <f>IF(C109="", "", IFERROR(VLOOKUP(C109,項目組別代碼!$F$1:$I$15,4,FALSE), "無此項"))</f>
        <v/>
      </c>
      <c r="E109" s="31"/>
      <c r="F109" s="6" t="str">
        <f>IF(E109="", "", IFERROR(VLOOKUP(E109,項目組別代碼!$A$1:$D$180,4,FALSE), "無此項"))</f>
        <v/>
      </c>
      <c r="G109" s="7"/>
      <c r="H109" s="7"/>
      <c r="I109" s="7"/>
      <c r="J109" s="28"/>
      <c r="K109" s="7"/>
      <c r="L109" s="7"/>
      <c r="M109" s="7"/>
      <c r="N109" s="7"/>
      <c r="O109" s="7"/>
      <c r="P109" s="7"/>
      <c r="Q109" s="7"/>
      <c r="R109" s="4"/>
    </row>
    <row r="110" spans="1:18" s="2" customFormat="1">
      <c r="A110" s="7"/>
      <c r="B110" s="7"/>
      <c r="C110" s="7"/>
      <c r="D110" s="6" t="str">
        <f>IF(C110="", "", IFERROR(VLOOKUP(C110,項目組別代碼!$F$1:$I$15,4,FALSE), "無此項"))</f>
        <v/>
      </c>
      <c r="E110" s="31"/>
      <c r="F110" s="6" t="str">
        <f>IF(E110="", "", IFERROR(VLOOKUP(E110,項目組別代碼!$A$1:$D$180,4,FALSE), "無此項"))</f>
        <v/>
      </c>
      <c r="G110" s="7"/>
      <c r="H110" s="7"/>
      <c r="I110" s="7"/>
      <c r="J110" s="28"/>
      <c r="K110" s="7"/>
      <c r="L110" s="7"/>
      <c r="M110" s="7"/>
      <c r="N110" s="7"/>
      <c r="O110" s="7"/>
      <c r="P110" s="7"/>
      <c r="Q110" s="7"/>
      <c r="R110" s="4"/>
    </row>
    <row r="111" spans="1:18" s="2" customFormat="1">
      <c r="A111" s="7"/>
      <c r="B111" s="7"/>
      <c r="C111" s="7"/>
      <c r="D111" s="6" t="str">
        <f>IF(C111="", "", IFERROR(VLOOKUP(C111,項目組別代碼!$F$1:$I$15,4,FALSE), "無此項"))</f>
        <v/>
      </c>
      <c r="E111" s="31"/>
      <c r="F111" s="6" t="str">
        <f>IF(E111="", "", IFERROR(VLOOKUP(E111,項目組別代碼!$A$1:$D$180,4,FALSE), "無此項"))</f>
        <v/>
      </c>
      <c r="G111" s="7"/>
      <c r="H111" s="7"/>
      <c r="I111" s="7"/>
      <c r="J111" s="28"/>
      <c r="K111" s="7"/>
      <c r="L111" s="7"/>
      <c r="M111" s="7"/>
      <c r="N111" s="7"/>
      <c r="O111" s="7"/>
      <c r="P111" s="7"/>
      <c r="Q111" s="7"/>
      <c r="R111" s="4"/>
    </row>
    <row r="112" spans="1:18" s="2" customFormat="1">
      <c r="A112" s="7"/>
      <c r="B112" s="7"/>
      <c r="C112" s="7"/>
      <c r="D112" s="6" t="str">
        <f>IF(C112="", "", IFERROR(VLOOKUP(C112,項目組別代碼!$F$1:$I$15,4,FALSE), "無此項"))</f>
        <v/>
      </c>
      <c r="E112" s="31"/>
      <c r="F112" s="6" t="str">
        <f>IF(E112="", "", IFERROR(VLOOKUP(E112,項目組別代碼!$A$1:$D$180,4,FALSE), "無此項"))</f>
        <v/>
      </c>
      <c r="G112" s="7"/>
      <c r="H112" s="7"/>
      <c r="I112" s="7"/>
      <c r="J112" s="28"/>
      <c r="K112" s="7"/>
      <c r="L112" s="7"/>
      <c r="M112" s="7"/>
      <c r="N112" s="7"/>
      <c r="O112" s="7"/>
      <c r="P112" s="7"/>
      <c r="Q112" s="7"/>
      <c r="R112" s="4"/>
    </row>
    <row r="113" spans="1:18" s="2" customFormat="1">
      <c r="A113" s="7"/>
      <c r="B113" s="7"/>
      <c r="C113" s="7"/>
      <c r="D113" s="6" t="str">
        <f>IF(C113="", "", IFERROR(VLOOKUP(C113,項目組別代碼!$F$1:$I$15,4,FALSE), "無此項"))</f>
        <v/>
      </c>
      <c r="E113" s="31"/>
      <c r="F113" s="6" t="str">
        <f>IF(E113="", "", IFERROR(VLOOKUP(E113,項目組別代碼!$A$1:$D$180,4,FALSE), "無此項"))</f>
        <v/>
      </c>
      <c r="G113" s="7"/>
      <c r="H113" s="7"/>
      <c r="I113" s="7"/>
      <c r="J113" s="28"/>
      <c r="K113" s="7"/>
      <c r="L113" s="7"/>
      <c r="M113" s="7"/>
      <c r="N113" s="7"/>
      <c r="O113" s="7"/>
      <c r="P113" s="7"/>
      <c r="Q113" s="7"/>
      <c r="R113" s="4"/>
    </row>
    <row r="114" spans="1:18" s="2" customFormat="1">
      <c r="A114" s="7"/>
      <c r="B114" s="7"/>
      <c r="C114" s="7"/>
      <c r="D114" s="6" t="str">
        <f>IF(C114="", "", IFERROR(VLOOKUP(C114,項目組別代碼!$F$1:$I$15,4,FALSE), "無此項"))</f>
        <v/>
      </c>
      <c r="E114" s="31"/>
      <c r="F114" s="6" t="str">
        <f>IF(E114="", "", IFERROR(VLOOKUP(E114,項目組別代碼!$A$1:$D$180,4,FALSE), "無此項"))</f>
        <v/>
      </c>
      <c r="G114" s="7"/>
      <c r="H114" s="7"/>
      <c r="I114" s="7"/>
      <c r="J114" s="28"/>
      <c r="K114" s="7"/>
      <c r="L114" s="7"/>
      <c r="M114" s="7"/>
      <c r="N114" s="7"/>
      <c r="O114" s="7"/>
      <c r="P114" s="7"/>
      <c r="Q114" s="7"/>
      <c r="R114" s="4"/>
    </row>
    <row r="115" spans="1:18" s="2" customFormat="1">
      <c r="A115" s="7"/>
      <c r="B115" s="7"/>
      <c r="C115" s="7"/>
      <c r="D115" s="6" t="str">
        <f>IF(C115="", "", IFERROR(VLOOKUP(C115,項目組別代碼!$F$1:$I$15,4,FALSE), "無此項"))</f>
        <v/>
      </c>
      <c r="E115" s="31"/>
      <c r="F115" s="6" t="str">
        <f>IF(E115="", "", IFERROR(VLOOKUP(E115,項目組別代碼!$A$1:$D$180,4,FALSE), "無此項"))</f>
        <v/>
      </c>
      <c r="G115" s="7"/>
      <c r="H115" s="7"/>
      <c r="I115" s="7"/>
      <c r="J115" s="28"/>
      <c r="K115" s="7"/>
      <c r="L115" s="7"/>
      <c r="M115" s="7"/>
      <c r="N115" s="7"/>
      <c r="O115" s="7"/>
      <c r="P115" s="7"/>
      <c r="Q115" s="7"/>
      <c r="R115" s="4"/>
    </row>
    <row r="116" spans="1:18" s="2" customFormat="1">
      <c r="A116" s="7"/>
      <c r="B116" s="7"/>
      <c r="C116" s="7"/>
      <c r="D116" s="6" t="str">
        <f>IF(C116="", "", IFERROR(VLOOKUP(C116,項目組別代碼!$F$1:$I$15,4,FALSE), "無此項"))</f>
        <v/>
      </c>
      <c r="E116" s="31"/>
      <c r="F116" s="6" t="str">
        <f>IF(E116="", "", IFERROR(VLOOKUP(E116,項目組別代碼!$A$1:$D$180,4,FALSE), "無此項"))</f>
        <v/>
      </c>
      <c r="G116" s="7"/>
      <c r="H116" s="7"/>
      <c r="I116" s="7"/>
      <c r="J116" s="28"/>
      <c r="K116" s="7"/>
      <c r="L116" s="7"/>
      <c r="M116" s="7"/>
      <c r="N116" s="7"/>
      <c r="O116" s="7"/>
      <c r="P116" s="7"/>
      <c r="Q116" s="7"/>
      <c r="R116" s="4"/>
    </row>
    <row r="117" spans="1:18" s="2" customFormat="1">
      <c r="A117" s="7"/>
      <c r="B117" s="7"/>
      <c r="C117" s="7"/>
      <c r="D117" s="6" t="str">
        <f>IF(C117="", "", IFERROR(VLOOKUP(C117,項目組別代碼!$F$1:$I$15,4,FALSE), "無此項"))</f>
        <v/>
      </c>
      <c r="E117" s="31"/>
      <c r="F117" s="6" t="str">
        <f>IF(E117="", "", IFERROR(VLOOKUP(E117,項目組別代碼!$A$1:$D$180,4,FALSE), "無此項"))</f>
        <v/>
      </c>
      <c r="G117" s="7"/>
      <c r="H117" s="7"/>
      <c r="I117" s="7"/>
      <c r="J117" s="28"/>
      <c r="K117" s="7"/>
      <c r="L117" s="7"/>
      <c r="M117" s="7"/>
      <c r="N117" s="7"/>
      <c r="O117" s="7"/>
      <c r="P117" s="7"/>
      <c r="Q117" s="7"/>
      <c r="R117" s="4"/>
    </row>
    <row r="118" spans="1:18" s="2" customFormat="1">
      <c r="A118" s="7"/>
      <c r="B118" s="7"/>
      <c r="C118" s="7"/>
      <c r="D118" s="6" t="str">
        <f>IF(C118="", "", IFERROR(VLOOKUP(C118,項目組別代碼!$F$1:$I$15,4,FALSE), "無此項"))</f>
        <v/>
      </c>
      <c r="E118" s="31"/>
      <c r="F118" s="6" t="str">
        <f>IF(E118="", "", IFERROR(VLOOKUP(E118,項目組別代碼!$A$1:$D$180,4,FALSE), "無此項"))</f>
        <v/>
      </c>
      <c r="G118" s="7"/>
      <c r="H118" s="7"/>
      <c r="I118" s="7"/>
      <c r="J118" s="28"/>
      <c r="K118" s="7"/>
      <c r="L118" s="7"/>
      <c r="M118" s="7"/>
      <c r="N118" s="7"/>
      <c r="O118" s="7"/>
      <c r="P118" s="7"/>
      <c r="Q118" s="7"/>
      <c r="R118" s="4"/>
    </row>
    <row r="119" spans="1:18" s="2" customFormat="1">
      <c r="A119" s="7"/>
      <c r="B119" s="7"/>
      <c r="C119" s="7"/>
      <c r="D119" s="6" t="str">
        <f>IF(C119="", "", IFERROR(VLOOKUP(C119,項目組別代碼!$F$1:$I$15,4,FALSE), "無此項"))</f>
        <v/>
      </c>
      <c r="E119" s="31"/>
      <c r="F119" s="6" t="str">
        <f>IF(E119="", "", IFERROR(VLOOKUP(E119,項目組別代碼!$A$1:$D$180,4,FALSE), "無此項"))</f>
        <v/>
      </c>
      <c r="G119" s="7"/>
      <c r="H119" s="7"/>
      <c r="I119" s="7"/>
      <c r="J119" s="28"/>
      <c r="K119" s="7"/>
      <c r="L119" s="7"/>
      <c r="M119" s="7"/>
      <c r="N119" s="7"/>
      <c r="O119" s="7"/>
      <c r="P119" s="7"/>
      <c r="Q119" s="7"/>
      <c r="R119" s="4"/>
    </row>
    <row r="120" spans="1:18" s="2" customFormat="1">
      <c r="A120" s="7"/>
      <c r="B120" s="7"/>
      <c r="C120" s="7"/>
      <c r="D120" s="6" t="str">
        <f>IF(C120="", "", IFERROR(VLOOKUP(C120,項目組別代碼!$F$1:$I$15,4,FALSE), "無此項"))</f>
        <v/>
      </c>
      <c r="E120" s="31"/>
      <c r="F120" s="6" t="str">
        <f>IF(E120="", "", IFERROR(VLOOKUP(E120,項目組別代碼!$A$1:$D$180,4,FALSE), "無此項"))</f>
        <v/>
      </c>
      <c r="G120" s="7"/>
      <c r="H120" s="7"/>
      <c r="I120" s="7"/>
      <c r="J120" s="28"/>
      <c r="K120" s="7"/>
      <c r="L120" s="7"/>
      <c r="M120" s="7"/>
      <c r="N120" s="7"/>
      <c r="O120" s="7"/>
      <c r="P120" s="7"/>
      <c r="Q120" s="7"/>
      <c r="R120" s="4"/>
    </row>
    <row r="121" spans="1:18" s="2" customFormat="1">
      <c r="A121" s="7"/>
      <c r="B121" s="7"/>
      <c r="C121" s="7"/>
      <c r="D121" s="6" t="str">
        <f>IF(C121="", "", IFERROR(VLOOKUP(C121,項目組別代碼!$F$1:$I$15,4,FALSE), "無此項"))</f>
        <v/>
      </c>
      <c r="E121" s="31"/>
      <c r="F121" s="6" t="str">
        <f>IF(E121="", "", IFERROR(VLOOKUP(E121,項目組別代碼!$A$1:$D$180,4,FALSE), "無此項"))</f>
        <v/>
      </c>
      <c r="G121" s="7"/>
      <c r="H121" s="7"/>
      <c r="I121" s="7"/>
      <c r="J121" s="28"/>
      <c r="K121" s="7"/>
      <c r="L121" s="7"/>
      <c r="M121" s="7"/>
      <c r="N121" s="7"/>
      <c r="O121" s="7"/>
      <c r="P121" s="7"/>
      <c r="Q121" s="7"/>
      <c r="R121" s="4"/>
    </row>
    <row r="122" spans="1:18" s="2" customFormat="1">
      <c r="A122" s="7"/>
      <c r="B122" s="7"/>
      <c r="C122" s="7"/>
      <c r="D122" s="6" t="str">
        <f>IF(C122="", "", IFERROR(VLOOKUP(C122,項目組別代碼!$F$1:$I$15,4,FALSE), "無此項"))</f>
        <v/>
      </c>
      <c r="E122" s="31"/>
      <c r="F122" s="6" t="str">
        <f>IF(E122="", "", IFERROR(VLOOKUP(E122,項目組別代碼!$A$1:$D$180,4,FALSE), "無此項"))</f>
        <v/>
      </c>
      <c r="G122" s="7"/>
      <c r="H122" s="7"/>
      <c r="I122" s="7"/>
      <c r="J122" s="28"/>
      <c r="K122" s="7"/>
      <c r="L122" s="7"/>
      <c r="M122" s="7"/>
      <c r="N122" s="7"/>
      <c r="O122" s="7"/>
      <c r="P122" s="7"/>
      <c r="Q122" s="7"/>
      <c r="R122" s="4"/>
    </row>
    <row r="123" spans="1:18" s="2" customFormat="1">
      <c r="A123" s="7"/>
      <c r="B123" s="7"/>
      <c r="C123" s="7"/>
      <c r="D123" s="6" t="str">
        <f>IF(C123="", "", IFERROR(VLOOKUP(C123,項目組別代碼!$F$1:$I$15,4,FALSE), "無此項"))</f>
        <v/>
      </c>
      <c r="E123" s="31"/>
      <c r="F123" s="6" t="str">
        <f>IF(E123="", "", IFERROR(VLOOKUP(E123,項目組別代碼!$A$1:$D$180,4,FALSE), "無此項"))</f>
        <v/>
      </c>
      <c r="G123" s="7"/>
      <c r="H123" s="7"/>
      <c r="I123" s="7"/>
      <c r="J123" s="28"/>
      <c r="K123" s="7"/>
      <c r="L123" s="7"/>
      <c r="M123" s="7"/>
      <c r="N123" s="7"/>
      <c r="O123" s="7"/>
      <c r="P123" s="7"/>
      <c r="Q123" s="7"/>
      <c r="R123" s="4"/>
    </row>
    <row r="124" spans="1:18" s="2" customFormat="1">
      <c r="A124" s="7"/>
      <c r="B124" s="7"/>
      <c r="C124" s="7"/>
      <c r="D124" s="6" t="str">
        <f>IF(C124="", "", IFERROR(VLOOKUP(C124,項目組別代碼!$F$1:$I$15,4,FALSE), "無此項"))</f>
        <v/>
      </c>
      <c r="E124" s="31"/>
      <c r="F124" s="6" t="str">
        <f>IF(E124="", "", IFERROR(VLOOKUP(E124,項目組別代碼!$A$1:$D$180,4,FALSE), "無此項"))</f>
        <v/>
      </c>
      <c r="G124" s="7"/>
      <c r="H124" s="7"/>
      <c r="I124" s="7"/>
      <c r="J124" s="28"/>
      <c r="K124" s="7"/>
      <c r="L124" s="7"/>
      <c r="M124" s="7"/>
      <c r="N124" s="7"/>
      <c r="O124" s="7"/>
      <c r="P124" s="7"/>
      <c r="Q124" s="7"/>
      <c r="R124" s="4"/>
    </row>
    <row r="125" spans="1:18" s="2" customFormat="1">
      <c r="A125" s="7"/>
      <c r="B125" s="7"/>
      <c r="C125" s="7"/>
      <c r="D125" s="6" t="str">
        <f>IF(C125="", "", IFERROR(VLOOKUP(C125,項目組別代碼!$F$1:$I$15,4,FALSE), "無此項"))</f>
        <v/>
      </c>
      <c r="E125" s="31"/>
      <c r="F125" s="6" t="str">
        <f>IF(E125="", "", IFERROR(VLOOKUP(E125,項目組別代碼!$A$1:$D$180,4,FALSE), "無此項"))</f>
        <v/>
      </c>
      <c r="G125" s="7"/>
      <c r="H125" s="7"/>
      <c r="I125" s="7"/>
      <c r="J125" s="28"/>
      <c r="K125" s="7"/>
      <c r="L125" s="7"/>
      <c r="M125" s="7"/>
      <c r="N125" s="7"/>
      <c r="O125" s="7"/>
      <c r="P125" s="7"/>
      <c r="Q125" s="7"/>
      <c r="R125" s="4"/>
    </row>
    <row r="126" spans="1:18" s="2" customFormat="1">
      <c r="A126" s="7"/>
      <c r="B126" s="7"/>
      <c r="C126" s="7"/>
      <c r="D126" s="6" t="str">
        <f>IF(C126="", "", IFERROR(VLOOKUP(C126,項目組別代碼!$F$1:$I$15,4,FALSE), "無此項"))</f>
        <v/>
      </c>
      <c r="E126" s="31"/>
      <c r="F126" s="6" t="str">
        <f>IF(E126="", "", IFERROR(VLOOKUP(E126,項目組別代碼!$A$1:$D$180,4,FALSE), "無此項"))</f>
        <v/>
      </c>
      <c r="G126" s="7"/>
      <c r="H126" s="7"/>
      <c r="I126" s="7"/>
      <c r="J126" s="28"/>
      <c r="K126" s="7"/>
      <c r="L126" s="7"/>
      <c r="M126" s="7"/>
      <c r="N126" s="7"/>
      <c r="O126" s="7"/>
      <c r="P126" s="7"/>
      <c r="Q126" s="7"/>
      <c r="R126" s="4"/>
    </row>
    <row r="127" spans="1:18" s="2" customFormat="1">
      <c r="A127" s="7"/>
      <c r="B127" s="7"/>
      <c r="C127" s="7"/>
      <c r="D127" s="6" t="str">
        <f>IF(C127="", "", IFERROR(VLOOKUP(C127,項目組別代碼!$F$1:$I$15,4,FALSE), "無此項"))</f>
        <v/>
      </c>
      <c r="E127" s="31"/>
      <c r="F127" s="6" t="str">
        <f>IF(E127="", "", IFERROR(VLOOKUP(E127,項目組別代碼!$A$1:$D$180,4,FALSE), "無此項"))</f>
        <v/>
      </c>
      <c r="G127" s="7"/>
      <c r="H127" s="7"/>
      <c r="I127" s="7"/>
      <c r="J127" s="28"/>
      <c r="K127" s="7"/>
      <c r="L127" s="7"/>
      <c r="M127" s="7"/>
      <c r="N127" s="7"/>
      <c r="O127" s="7"/>
      <c r="P127" s="7"/>
      <c r="Q127" s="7"/>
      <c r="R127" s="4"/>
    </row>
    <row r="128" spans="1:18" s="2" customFormat="1">
      <c r="A128" s="7"/>
      <c r="B128" s="7"/>
      <c r="C128" s="7"/>
      <c r="D128" s="6" t="str">
        <f>IF(C128="", "", IFERROR(VLOOKUP(C128,項目組別代碼!$F$1:$I$15,4,FALSE), "無此項"))</f>
        <v/>
      </c>
      <c r="E128" s="31"/>
      <c r="F128" s="6" t="str">
        <f>IF(E128="", "", IFERROR(VLOOKUP(E128,項目組別代碼!$A$1:$D$180,4,FALSE), "無此項"))</f>
        <v/>
      </c>
      <c r="G128" s="7"/>
      <c r="H128" s="7"/>
      <c r="I128" s="7"/>
      <c r="J128" s="28"/>
      <c r="K128" s="7"/>
      <c r="L128" s="7"/>
      <c r="M128" s="7"/>
      <c r="N128" s="7"/>
      <c r="O128" s="7"/>
      <c r="P128" s="7"/>
      <c r="Q128" s="7"/>
      <c r="R128" s="4"/>
    </row>
    <row r="129" spans="1:18" s="2" customFormat="1">
      <c r="A129" s="7"/>
      <c r="B129" s="7"/>
      <c r="C129" s="7"/>
      <c r="D129" s="6" t="str">
        <f>IF(C129="", "", IFERROR(VLOOKUP(C129,項目組別代碼!$F$1:$I$15,4,FALSE), "無此項"))</f>
        <v/>
      </c>
      <c r="E129" s="31"/>
      <c r="F129" s="6" t="str">
        <f>IF(E129="", "", IFERROR(VLOOKUP(E129,項目組別代碼!$A$1:$D$180,4,FALSE), "無此項"))</f>
        <v/>
      </c>
      <c r="G129" s="7"/>
      <c r="H129" s="7"/>
      <c r="I129" s="7"/>
      <c r="J129" s="28"/>
      <c r="K129" s="7"/>
      <c r="L129" s="7"/>
      <c r="M129" s="7"/>
      <c r="N129" s="7"/>
      <c r="O129" s="7"/>
      <c r="P129" s="7"/>
      <c r="Q129" s="7"/>
      <c r="R129" s="4"/>
    </row>
    <row r="130" spans="1:18" s="2" customFormat="1">
      <c r="A130" s="7"/>
      <c r="B130" s="7"/>
      <c r="C130" s="7"/>
      <c r="D130" s="6" t="str">
        <f>IF(C130="", "", IFERROR(VLOOKUP(C130,項目組別代碼!$F$1:$I$15,4,FALSE), "無此項"))</f>
        <v/>
      </c>
      <c r="E130" s="31"/>
      <c r="F130" s="6" t="str">
        <f>IF(E130="", "", IFERROR(VLOOKUP(E130,項目組別代碼!$A$1:$D$180,4,FALSE), "無此項"))</f>
        <v/>
      </c>
      <c r="G130" s="7"/>
      <c r="H130" s="7"/>
      <c r="I130" s="7"/>
      <c r="J130" s="28"/>
      <c r="K130" s="7"/>
      <c r="L130" s="7"/>
      <c r="M130" s="7"/>
      <c r="N130" s="7"/>
      <c r="O130" s="7"/>
      <c r="P130" s="7"/>
      <c r="Q130" s="7"/>
      <c r="R130" s="4"/>
    </row>
    <row r="131" spans="1:18" s="2" customFormat="1">
      <c r="A131" s="7"/>
      <c r="B131" s="7"/>
      <c r="C131" s="7"/>
      <c r="D131" s="6" t="str">
        <f>IF(C131="", "", IFERROR(VLOOKUP(C131,項目組別代碼!$F$1:$I$15,4,FALSE), "無此項"))</f>
        <v/>
      </c>
      <c r="E131" s="31"/>
      <c r="F131" s="6" t="str">
        <f>IF(E131="", "", IFERROR(VLOOKUP(E131,項目組別代碼!$A$1:$D$180,4,FALSE), "無此項"))</f>
        <v/>
      </c>
      <c r="G131" s="7"/>
      <c r="H131" s="7"/>
      <c r="I131" s="7"/>
      <c r="J131" s="28"/>
      <c r="K131" s="7"/>
      <c r="L131" s="7"/>
      <c r="M131" s="7"/>
      <c r="N131" s="7"/>
      <c r="O131" s="7"/>
      <c r="P131" s="7"/>
      <c r="Q131" s="7"/>
      <c r="R131" s="4"/>
    </row>
    <row r="132" spans="1:18" s="2" customFormat="1">
      <c r="A132" s="7"/>
      <c r="B132" s="7"/>
      <c r="C132" s="7"/>
      <c r="D132" s="6" t="str">
        <f>IF(C132="", "", IFERROR(VLOOKUP(C132,項目組別代碼!$F$1:$I$15,4,FALSE), "無此項"))</f>
        <v/>
      </c>
      <c r="E132" s="31"/>
      <c r="F132" s="6" t="str">
        <f>IF(E132="", "", IFERROR(VLOOKUP(E132,項目組別代碼!$A$1:$D$180,4,FALSE), "無此項"))</f>
        <v/>
      </c>
      <c r="G132" s="7"/>
      <c r="H132" s="7"/>
      <c r="I132" s="7"/>
      <c r="J132" s="28"/>
      <c r="K132" s="7"/>
      <c r="L132" s="7"/>
      <c r="M132" s="7"/>
      <c r="N132" s="7"/>
      <c r="O132" s="7"/>
      <c r="P132" s="7"/>
      <c r="Q132" s="7"/>
      <c r="R132" s="4"/>
    </row>
    <row r="133" spans="1:18" s="2" customFormat="1">
      <c r="A133" s="7"/>
      <c r="B133" s="7"/>
      <c r="C133" s="7"/>
      <c r="D133" s="6" t="str">
        <f>IF(C133="", "", IFERROR(VLOOKUP(C133,項目組別代碼!$F$1:$I$15,4,FALSE), "無此項"))</f>
        <v/>
      </c>
      <c r="E133" s="31"/>
      <c r="F133" s="6" t="str">
        <f>IF(E133="", "", IFERROR(VLOOKUP(E133,項目組別代碼!$A$1:$D$180,4,FALSE), "無此項"))</f>
        <v/>
      </c>
      <c r="G133" s="7"/>
      <c r="H133" s="7"/>
      <c r="I133" s="7"/>
      <c r="J133" s="28"/>
      <c r="K133" s="7"/>
      <c r="L133" s="7"/>
      <c r="M133" s="7"/>
      <c r="N133" s="7"/>
      <c r="O133" s="7"/>
      <c r="P133" s="7"/>
      <c r="Q133" s="7"/>
      <c r="R133" s="4"/>
    </row>
    <row r="134" spans="1:18" s="2" customFormat="1">
      <c r="A134" s="7"/>
      <c r="B134" s="7"/>
      <c r="C134" s="7"/>
      <c r="D134" s="6" t="str">
        <f>IF(C134="", "", IFERROR(VLOOKUP(C134,項目組別代碼!$F$1:$I$15,4,FALSE), "無此項"))</f>
        <v/>
      </c>
      <c r="E134" s="31"/>
      <c r="F134" s="6" t="str">
        <f>IF(E134="", "", IFERROR(VLOOKUP(E134,項目組別代碼!$A$1:$D$180,4,FALSE), "無此項"))</f>
        <v/>
      </c>
      <c r="G134" s="7"/>
      <c r="H134" s="7"/>
      <c r="I134" s="7"/>
      <c r="J134" s="28"/>
      <c r="K134" s="7"/>
      <c r="L134" s="7"/>
      <c r="M134" s="7"/>
      <c r="N134" s="7"/>
      <c r="O134" s="7"/>
      <c r="P134" s="7"/>
      <c r="Q134" s="7"/>
      <c r="R134" s="4"/>
    </row>
    <row r="135" spans="1:18" s="2" customFormat="1">
      <c r="A135" s="7"/>
      <c r="B135" s="7"/>
      <c r="C135" s="7"/>
      <c r="D135" s="6" t="str">
        <f>IF(C135="", "", IFERROR(VLOOKUP(C135,項目組別代碼!$F$1:$I$15,4,FALSE), "無此項"))</f>
        <v/>
      </c>
      <c r="E135" s="31"/>
      <c r="F135" s="6" t="str">
        <f>IF(E135="", "", IFERROR(VLOOKUP(E135,項目組別代碼!$A$1:$D$180,4,FALSE), "無此項"))</f>
        <v/>
      </c>
      <c r="G135" s="7"/>
      <c r="H135" s="7"/>
      <c r="I135" s="7"/>
      <c r="J135" s="28"/>
      <c r="K135" s="7"/>
      <c r="L135" s="7"/>
      <c r="M135" s="7"/>
      <c r="N135" s="7"/>
      <c r="O135" s="7"/>
      <c r="P135" s="7"/>
      <c r="Q135" s="7"/>
      <c r="R135" s="4"/>
    </row>
    <row r="136" spans="1:18" s="2" customFormat="1">
      <c r="A136" s="7"/>
      <c r="B136" s="7"/>
      <c r="C136" s="7"/>
      <c r="D136" s="6" t="str">
        <f>IF(C136="", "", IFERROR(VLOOKUP(C136,項目組別代碼!$F$1:$I$15,4,FALSE), "無此項"))</f>
        <v/>
      </c>
      <c r="E136" s="31"/>
      <c r="F136" s="6" t="str">
        <f>IF(E136="", "", IFERROR(VLOOKUP(E136,項目組別代碼!$A$1:$D$180,4,FALSE), "無此項"))</f>
        <v/>
      </c>
      <c r="G136" s="7"/>
      <c r="H136" s="7"/>
      <c r="I136" s="7"/>
      <c r="J136" s="28"/>
      <c r="K136" s="7"/>
      <c r="L136" s="7"/>
      <c r="M136" s="7"/>
      <c r="N136" s="7"/>
      <c r="O136" s="7"/>
      <c r="P136" s="7"/>
      <c r="Q136" s="7"/>
      <c r="R136" s="4"/>
    </row>
    <row r="137" spans="1:18" s="2" customFormat="1">
      <c r="A137" s="7"/>
      <c r="B137" s="7"/>
      <c r="C137" s="7"/>
      <c r="D137" s="6" t="str">
        <f>IF(C137="", "", IFERROR(VLOOKUP(C137,項目組別代碼!$F$1:$I$15,4,FALSE), "無此項"))</f>
        <v/>
      </c>
      <c r="E137" s="31"/>
      <c r="F137" s="6" t="str">
        <f>IF(E137="", "", IFERROR(VLOOKUP(E137,項目組別代碼!$A$1:$D$180,4,FALSE), "無此項"))</f>
        <v/>
      </c>
      <c r="G137" s="7"/>
      <c r="H137" s="7"/>
      <c r="I137" s="7"/>
      <c r="J137" s="28"/>
      <c r="K137" s="7"/>
      <c r="L137" s="7"/>
      <c r="M137" s="7"/>
      <c r="N137" s="7"/>
      <c r="O137" s="7"/>
      <c r="P137" s="7"/>
      <c r="Q137" s="7"/>
      <c r="R137" s="4"/>
    </row>
    <row r="138" spans="1:18" s="2" customFormat="1">
      <c r="A138" s="7"/>
      <c r="B138" s="7"/>
      <c r="C138" s="7"/>
      <c r="D138" s="6" t="str">
        <f>IF(C138="", "", IFERROR(VLOOKUP(C138,項目組別代碼!$F$1:$I$15,4,FALSE), "無此項"))</f>
        <v/>
      </c>
      <c r="E138" s="31"/>
      <c r="F138" s="6" t="str">
        <f>IF(E138="", "", IFERROR(VLOOKUP(E138,項目組別代碼!$A$1:$D$180,4,FALSE), "無此項"))</f>
        <v/>
      </c>
      <c r="G138" s="7"/>
      <c r="H138" s="7"/>
      <c r="I138" s="7"/>
      <c r="J138" s="28"/>
      <c r="K138" s="7"/>
      <c r="L138" s="7"/>
      <c r="M138" s="7"/>
      <c r="N138" s="7"/>
      <c r="O138" s="7"/>
      <c r="P138" s="7"/>
      <c r="Q138" s="7"/>
      <c r="R138" s="4"/>
    </row>
    <row r="139" spans="1:18" s="2" customFormat="1">
      <c r="A139" s="7"/>
      <c r="B139" s="7"/>
      <c r="C139" s="7"/>
      <c r="D139" s="6" t="str">
        <f>IF(C139="", "", IFERROR(VLOOKUP(C139,項目組別代碼!$F$1:$I$15,4,FALSE), "無此項"))</f>
        <v/>
      </c>
      <c r="E139" s="31"/>
      <c r="F139" s="6" t="str">
        <f>IF(E139="", "", IFERROR(VLOOKUP(E139,項目組別代碼!$A$1:$D$180,4,FALSE), "無此項"))</f>
        <v/>
      </c>
      <c r="G139" s="7"/>
      <c r="H139" s="7"/>
      <c r="I139" s="7"/>
      <c r="J139" s="28"/>
      <c r="K139" s="7"/>
      <c r="L139" s="7"/>
      <c r="M139" s="7"/>
      <c r="N139" s="7"/>
      <c r="O139" s="7"/>
      <c r="P139" s="7"/>
      <c r="Q139" s="7"/>
      <c r="R139" s="4"/>
    </row>
    <row r="140" spans="1:18" s="2" customFormat="1">
      <c r="A140" s="7"/>
      <c r="B140" s="7"/>
      <c r="C140" s="7"/>
      <c r="D140" s="6" t="str">
        <f>IF(C140="", "", IFERROR(VLOOKUP(C140,項目組別代碼!$F$1:$I$15,4,FALSE), "無此項"))</f>
        <v/>
      </c>
      <c r="E140" s="31"/>
      <c r="F140" s="6" t="str">
        <f>IF(E140="", "", IFERROR(VLOOKUP(E140,項目組別代碼!$A$1:$D$180,4,FALSE), "無此項"))</f>
        <v/>
      </c>
      <c r="G140" s="7"/>
      <c r="H140" s="7"/>
      <c r="I140" s="7"/>
      <c r="J140" s="28"/>
      <c r="K140" s="7"/>
      <c r="L140" s="7"/>
      <c r="M140" s="7"/>
      <c r="N140" s="7"/>
      <c r="O140" s="7"/>
      <c r="P140" s="7"/>
      <c r="Q140" s="7"/>
      <c r="R140" s="4"/>
    </row>
    <row r="141" spans="1:18" s="2" customFormat="1">
      <c r="A141" s="7"/>
      <c r="B141" s="7"/>
      <c r="C141" s="7"/>
      <c r="D141" s="6" t="str">
        <f>IF(C141="", "", IFERROR(VLOOKUP(C141,項目組別代碼!$F$1:$I$15,4,FALSE), "無此項"))</f>
        <v/>
      </c>
      <c r="E141" s="31"/>
      <c r="F141" s="6" t="str">
        <f>IF(E141="", "", IFERROR(VLOOKUP(E141,項目組別代碼!$A$1:$D$180,4,FALSE), "無此項"))</f>
        <v/>
      </c>
      <c r="G141" s="7"/>
      <c r="H141" s="7"/>
      <c r="I141" s="7"/>
      <c r="J141" s="28"/>
      <c r="K141" s="7"/>
      <c r="L141" s="7"/>
      <c r="M141" s="7"/>
      <c r="N141" s="7"/>
      <c r="O141" s="7"/>
      <c r="P141" s="7"/>
      <c r="Q141" s="7"/>
      <c r="R141" s="4"/>
    </row>
    <row r="142" spans="1:18" s="2" customFormat="1">
      <c r="A142" s="7"/>
      <c r="B142" s="7"/>
      <c r="C142" s="7"/>
      <c r="D142" s="6" t="str">
        <f>IF(C142="", "", IFERROR(VLOOKUP(C142,項目組別代碼!$F$1:$I$15,4,FALSE), "無此項"))</f>
        <v/>
      </c>
      <c r="E142" s="31"/>
      <c r="F142" s="6" t="str">
        <f>IF(E142="", "", IFERROR(VLOOKUP(E142,項目組別代碼!$A$1:$D$180,4,FALSE), "無此項"))</f>
        <v/>
      </c>
      <c r="G142" s="7"/>
      <c r="H142" s="7"/>
      <c r="I142" s="7"/>
      <c r="J142" s="28"/>
      <c r="K142" s="7"/>
      <c r="L142" s="7"/>
      <c r="M142" s="7"/>
      <c r="N142" s="7"/>
      <c r="O142" s="7"/>
      <c r="P142" s="7"/>
      <c r="Q142" s="7"/>
      <c r="R142" s="4"/>
    </row>
    <row r="143" spans="1:18" s="2" customFormat="1">
      <c r="A143" s="7"/>
      <c r="B143" s="7"/>
      <c r="C143" s="7"/>
      <c r="D143" s="6" t="str">
        <f>IF(C143="", "", IFERROR(VLOOKUP(C143,項目組別代碼!$F$1:$I$15,4,FALSE), "無此項"))</f>
        <v/>
      </c>
      <c r="E143" s="31"/>
      <c r="F143" s="6" t="str">
        <f>IF(E143="", "", IFERROR(VLOOKUP(E143,項目組別代碼!$A$1:$D$180,4,FALSE), "無此項"))</f>
        <v/>
      </c>
      <c r="G143" s="7"/>
      <c r="H143" s="7"/>
      <c r="I143" s="7"/>
      <c r="J143" s="28"/>
      <c r="K143" s="7"/>
      <c r="L143" s="7"/>
      <c r="M143" s="7"/>
      <c r="N143" s="7"/>
      <c r="O143" s="7"/>
      <c r="P143" s="7"/>
      <c r="Q143" s="7"/>
      <c r="R143" s="4"/>
    </row>
    <row r="144" spans="1:18" s="2" customFormat="1">
      <c r="A144" s="7"/>
      <c r="B144" s="7"/>
      <c r="C144" s="7"/>
      <c r="D144" s="6" t="str">
        <f>IF(C144="", "", IFERROR(VLOOKUP(C144,項目組別代碼!$F$1:$I$15,4,FALSE), "無此項"))</f>
        <v/>
      </c>
      <c r="E144" s="31"/>
      <c r="F144" s="6" t="str">
        <f>IF(E144="", "", IFERROR(VLOOKUP(E144,項目組別代碼!$A$1:$D$180,4,FALSE), "無此項"))</f>
        <v/>
      </c>
      <c r="G144" s="7"/>
      <c r="H144" s="7"/>
      <c r="I144" s="7"/>
      <c r="J144" s="28"/>
      <c r="K144" s="7"/>
      <c r="L144" s="7"/>
      <c r="M144" s="7"/>
      <c r="N144" s="7"/>
      <c r="O144" s="7"/>
      <c r="P144" s="7"/>
      <c r="Q144" s="7"/>
      <c r="R144" s="4"/>
    </row>
    <row r="145" spans="1:18" s="2" customFormat="1">
      <c r="A145" s="7"/>
      <c r="B145" s="7"/>
      <c r="C145" s="7"/>
      <c r="D145" s="6" t="str">
        <f>IF(C145="", "", IFERROR(VLOOKUP(C145,項目組別代碼!$F$1:$I$15,4,FALSE), "無此項"))</f>
        <v/>
      </c>
      <c r="E145" s="31"/>
      <c r="F145" s="6" t="str">
        <f>IF(E145="", "", IFERROR(VLOOKUP(E145,項目組別代碼!$A$1:$D$180,4,FALSE), "無此項"))</f>
        <v/>
      </c>
      <c r="G145" s="7"/>
      <c r="H145" s="7"/>
      <c r="I145" s="7"/>
      <c r="J145" s="28"/>
      <c r="K145" s="7"/>
      <c r="L145" s="7"/>
      <c r="M145" s="7"/>
      <c r="N145" s="7"/>
      <c r="O145" s="7"/>
      <c r="P145" s="7"/>
      <c r="Q145" s="7"/>
      <c r="R145" s="4"/>
    </row>
    <row r="146" spans="1:18" s="2" customFormat="1">
      <c r="A146" s="7"/>
      <c r="B146" s="7"/>
      <c r="C146" s="7"/>
      <c r="D146" s="6" t="str">
        <f>IF(C146="", "", IFERROR(VLOOKUP(C146,項目組別代碼!$F$1:$I$15,4,FALSE), "無此項"))</f>
        <v/>
      </c>
      <c r="E146" s="31"/>
      <c r="F146" s="6" t="str">
        <f>IF(E146="", "", IFERROR(VLOOKUP(E146,項目組別代碼!$A$1:$D$180,4,FALSE), "無此項"))</f>
        <v/>
      </c>
      <c r="G146" s="7"/>
      <c r="H146" s="7"/>
      <c r="I146" s="7"/>
      <c r="J146" s="28"/>
      <c r="K146" s="7"/>
      <c r="L146" s="7"/>
      <c r="M146" s="7"/>
      <c r="N146" s="7"/>
      <c r="O146" s="7"/>
      <c r="P146" s="7"/>
      <c r="Q146" s="7"/>
      <c r="R146" s="4"/>
    </row>
    <row r="147" spans="1:18" s="2" customFormat="1">
      <c r="A147" s="7"/>
      <c r="B147" s="7"/>
      <c r="C147" s="7"/>
      <c r="D147" s="6" t="str">
        <f>IF(C147="", "", IFERROR(VLOOKUP(C147,項目組別代碼!$F$1:$I$15,4,FALSE), "無此項"))</f>
        <v/>
      </c>
      <c r="E147" s="31"/>
      <c r="F147" s="6" t="str">
        <f>IF(E147="", "", IFERROR(VLOOKUP(E147,項目組別代碼!$A$1:$D$180,4,FALSE), "無此項"))</f>
        <v/>
      </c>
      <c r="G147" s="7"/>
      <c r="H147" s="7"/>
      <c r="I147" s="7"/>
      <c r="J147" s="28"/>
      <c r="K147" s="7"/>
      <c r="L147" s="7"/>
      <c r="M147" s="7"/>
      <c r="N147" s="7"/>
      <c r="O147" s="7"/>
      <c r="P147" s="7"/>
      <c r="Q147" s="7"/>
      <c r="R147" s="4"/>
    </row>
    <row r="148" spans="1:18" s="2" customFormat="1">
      <c r="A148" s="7"/>
      <c r="B148" s="7"/>
      <c r="C148" s="7"/>
      <c r="D148" s="6" t="str">
        <f>IF(C148="", "", IFERROR(VLOOKUP(C148,項目組別代碼!$F$1:$I$15,4,FALSE), "無此項"))</f>
        <v/>
      </c>
      <c r="E148" s="31"/>
      <c r="F148" s="6" t="str">
        <f>IF(E148="", "", IFERROR(VLOOKUP(E148,項目組別代碼!$A$1:$D$180,4,FALSE), "無此項"))</f>
        <v/>
      </c>
      <c r="G148" s="7"/>
      <c r="H148" s="7"/>
      <c r="I148" s="7"/>
      <c r="J148" s="28"/>
      <c r="K148" s="7"/>
      <c r="L148" s="7"/>
      <c r="M148" s="7"/>
      <c r="N148" s="7"/>
      <c r="O148" s="7"/>
      <c r="P148" s="7"/>
      <c r="Q148" s="7"/>
      <c r="R148" s="4"/>
    </row>
    <row r="149" spans="1:18" s="2" customFormat="1">
      <c r="A149" s="7"/>
      <c r="B149" s="7"/>
      <c r="C149" s="7"/>
      <c r="D149" s="6" t="str">
        <f>IF(C149="", "", IFERROR(VLOOKUP(C149,項目組別代碼!$F$1:$I$15,4,FALSE), "無此項"))</f>
        <v/>
      </c>
      <c r="E149" s="31"/>
      <c r="F149" s="6" t="str">
        <f>IF(E149="", "", IFERROR(VLOOKUP(E149,項目組別代碼!$A$1:$D$180,4,FALSE), "無此項"))</f>
        <v/>
      </c>
      <c r="G149" s="7"/>
      <c r="H149" s="7"/>
      <c r="I149" s="7"/>
      <c r="J149" s="28"/>
      <c r="K149" s="7"/>
      <c r="L149" s="7"/>
      <c r="M149" s="7"/>
      <c r="N149" s="7"/>
      <c r="O149" s="7"/>
      <c r="P149" s="7"/>
      <c r="Q149" s="7"/>
      <c r="R149" s="4"/>
    </row>
    <row r="150" spans="1:18" s="2" customFormat="1">
      <c r="A150" s="7"/>
      <c r="B150" s="7"/>
      <c r="C150" s="7"/>
      <c r="D150" s="6" t="str">
        <f>IF(C150="", "", IFERROR(VLOOKUP(C150,項目組別代碼!$F$1:$I$15,4,FALSE), "無此項"))</f>
        <v/>
      </c>
      <c r="E150" s="31"/>
      <c r="F150" s="6" t="str">
        <f>IF(E150="", "", IFERROR(VLOOKUP(E150,項目組別代碼!$A$1:$D$180,4,FALSE), "無此項"))</f>
        <v/>
      </c>
      <c r="G150" s="7"/>
      <c r="H150" s="7"/>
      <c r="I150" s="7"/>
      <c r="J150" s="28"/>
      <c r="K150" s="7"/>
      <c r="L150" s="7"/>
      <c r="M150" s="7"/>
      <c r="N150" s="7"/>
      <c r="O150" s="7"/>
      <c r="P150" s="7"/>
      <c r="Q150" s="7"/>
      <c r="R150" s="4"/>
    </row>
    <row r="151" spans="1:18" s="2" customFormat="1">
      <c r="A151" s="7"/>
      <c r="B151" s="7"/>
      <c r="C151" s="7"/>
      <c r="D151" s="6" t="str">
        <f>IF(C151="", "", IFERROR(VLOOKUP(C151,項目組別代碼!$F$1:$I$15,4,FALSE), "無此項"))</f>
        <v/>
      </c>
      <c r="E151" s="31"/>
      <c r="F151" s="6" t="str">
        <f>IF(E151="", "", IFERROR(VLOOKUP(E151,項目組別代碼!$A$1:$D$180,4,FALSE), "無此項"))</f>
        <v/>
      </c>
      <c r="G151" s="7"/>
      <c r="H151" s="7"/>
      <c r="I151" s="7"/>
      <c r="J151" s="28"/>
      <c r="K151" s="7"/>
      <c r="L151" s="7"/>
      <c r="M151" s="7"/>
      <c r="N151" s="7"/>
      <c r="O151" s="7"/>
      <c r="P151" s="7"/>
      <c r="Q151" s="7"/>
      <c r="R151" s="4"/>
    </row>
    <row r="152" spans="1:18" s="2" customFormat="1">
      <c r="A152" s="7"/>
      <c r="B152" s="7"/>
      <c r="C152" s="7"/>
      <c r="D152" s="6" t="str">
        <f>IF(C152="", "", IFERROR(VLOOKUP(C152,項目組別代碼!$F$1:$I$15,4,FALSE), "無此項"))</f>
        <v/>
      </c>
      <c r="E152" s="31"/>
      <c r="F152" s="6" t="str">
        <f>IF(E152="", "", IFERROR(VLOOKUP(E152,項目組別代碼!$A$1:$D$180,4,FALSE), "無此項"))</f>
        <v/>
      </c>
      <c r="G152" s="7"/>
      <c r="H152" s="7"/>
      <c r="I152" s="7"/>
      <c r="J152" s="28"/>
      <c r="K152" s="7"/>
      <c r="L152" s="7"/>
      <c r="M152" s="7"/>
      <c r="N152" s="7"/>
      <c r="O152" s="7"/>
      <c r="P152" s="7"/>
      <c r="Q152" s="7"/>
      <c r="R152" s="4"/>
    </row>
    <row r="153" spans="1:18" s="2" customFormat="1">
      <c r="A153" s="7"/>
      <c r="B153" s="7"/>
      <c r="C153" s="7"/>
      <c r="D153" s="6" t="str">
        <f>IF(C153="", "", IFERROR(VLOOKUP(C153,項目組別代碼!$F$1:$I$15,4,FALSE), "無此項"))</f>
        <v/>
      </c>
      <c r="E153" s="31"/>
      <c r="F153" s="6" t="str">
        <f>IF(E153="", "", IFERROR(VLOOKUP(E153,項目組別代碼!$A$1:$D$180,4,FALSE), "無此項"))</f>
        <v/>
      </c>
      <c r="G153" s="7"/>
      <c r="H153" s="7"/>
      <c r="I153" s="7"/>
      <c r="J153" s="28"/>
      <c r="K153" s="7"/>
      <c r="L153" s="7"/>
      <c r="M153" s="7"/>
      <c r="N153" s="7"/>
      <c r="O153" s="7"/>
      <c r="P153" s="7"/>
      <c r="Q153" s="7"/>
      <c r="R153" s="4"/>
    </row>
    <row r="154" spans="1:18" s="2" customFormat="1">
      <c r="A154" s="7"/>
      <c r="B154" s="7"/>
      <c r="C154" s="7"/>
      <c r="D154" s="6" t="str">
        <f>IF(C154="", "", IFERROR(VLOOKUP(C154,項目組別代碼!$F$1:$I$15,4,FALSE), "無此項"))</f>
        <v/>
      </c>
      <c r="E154" s="31"/>
      <c r="F154" s="6" t="str">
        <f>IF(E154="", "", IFERROR(VLOOKUP(E154,項目組別代碼!$A$1:$D$180,4,FALSE), "無此項"))</f>
        <v/>
      </c>
      <c r="G154" s="7"/>
      <c r="H154" s="7"/>
      <c r="I154" s="7"/>
      <c r="J154" s="28"/>
      <c r="K154" s="7"/>
      <c r="L154" s="7"/>
      <c r="M154" s="7"/>
      <c r="N154" s="7"/>
      <c r="O154" s="7"/>
      <c r="P154" s="7"/>
      <c r="Q154" s="7"/>
      <c r="R154" s="4"/>
    </row>
    <row r="155" spans="1:18" s="2" customFormat="1">
      <c r="A155" s="7"/>
      <c r="B155" s="7"/>
      <c r="C155" s="7"/>
      <c r="D155" s="6" t="str">
        <f>IF(C155="", "", IFERROR(VLOOKUP(C155,項目組別代碼!$F$1:$I$15,4,FALSE), "無此項"))</f>
        <v/>
      </c>
      <c r="E155" s="31"/>
      <c r="F155" s="6" t="str">
        <f>IF(E155="", "", IFERROR(VLOOKUP(E155,項目組別代碼!$A$1:$D$180,4,FALSE), "無此項"))</f>
        <v/>
      </c>
      <c r="G155" s="7"/>
      <c r="H155" s="7"/>
      <c r="I155" s="7"/>
      <c r="J155" s="28"/>
      <c r="K155" s="7"/>
      <c r="L155" s="7"/>
      <c r="M155" s="7"/>
      <c r="N155" s="7"/>
      <c r="O155" s="7"/>
      <c r="P155" s="7"/>
      <c r="Q155" s="7"/>
      <c r="R155" s="4"/>
    </row>
    <row r="156" spans="1:18" s="2" customFormat="1">
      <c r="A156" s="7"/>
      <c r="B156" s="7"/>
      <c r="C156" s="7"/>
      <c r="D156" s="6" t="str">
        <f>IF(C156="", "", IFERROR(VLOOKUP(C156,項目組別代碼!$F$1:$I$15,4,FALSE), "無此項"))</f>
        <v/>
      </c>
      <c r="E156" s="31"/>
      <c r="F156" s="6" t="str">
        <f>IF(E156="", "", IFERROR(VLOOKUP(E156,項目組別代碼!$A$1:$D$180,4,FALSE), "無此項"))</f>
        <v/>
      </c>
      <c r="G156" s="7"/>
      <c r="H156" s="7"/>
      <c r="I156" s="7"/>
      <c r="J156" s="28"/>
      <c r="K156" s="7"/>
      <c r="L156" s="7"/>
      <c r="M156" s="7"/>
      <c r="N156" s="7"/>
      <c r="O156" s="7"/>
      <c r="P156" s="7"/>
      <c r="Q156" s="7"/>
      <c r="R156" s="4"/>
    </row>
    <row r="157" spans="1:18" s="2" customFormat="1">
      <c r="A157" s="7"/>
      <c r="B157" s="7"/>
      <c r="C157" s="7"/>
      <c r="D157" s="6" t="str">
        <f>IF(C157="", "", IFERROR(VLOOKUP(C157,項目組別代碼!$F$1:$I$15,4,FALSE), "無此項"))</f>
        <v/>
      </c>
      <c r="E157" s="31"/>
      <c r="F157" s="6" t="str">
        <f>IF(E157="", "", IFERROR(VLOOKUP(E157,項目組別代碼!$A$1:$D$180,4,FALSE), "無此項"))</f>
        <v/>
      </c>
      <c r="G157" s="7"/>
      <c r="H157" s="7"/>
      <c r="I157" s="7"/>
      <c r="J157" s="28"/>
      <c r="K157" s="7"/>
      <c r="L157" s="7"/>
      <c r="M157" s="7"/>
      <c r="N157" s="7"/>
      <c r="O157" s="7"/>
      <c r="P157" s="7"/>
      <c r="Q157" s="7"/>
      <c r="R157" s="4"/>
    </row>
    <row r="158" spans="1:18" s="2" customFormat="1">
      <c r="A158" s="7"/>
      <c r="B158" s="7"/>
      <c r="C158" s="7"/>
      <c r="D158" s="6" t="str">
        <f>IF(C158="", "", IFERROR(VLOOKUP(C158,項目組別代碼!$F$1:$I$15,4,FALSE), "無此項"))</f>
        <v/>
      </c>
      <c r="E158" s="31"/>
      <c r="F158" s="6" t="str">
        <f>IF(E158="", "", IFERROR(VLOOKUP(E158,項目組別代碼!$A$1:$D$180,4,FALSE), "無此項"))</f>
        <v/>
      </c>
      <c r="G158" s="7"/>
      <c r="H158" s="7"/>
      <c r="I158" s="7"/>
      <c r="J158" s="28"/>
      <c r="K158" s="7"/>
      <c r="L158" s="7"/>
      <c r="M158" s="7"/>
      <c r="N158" s="7"/>
      <c r="O158" s="7"/>
      <c r="P158" s="7"/>
      <c r="Q158" s="7"/>
      <c r="R158" s="4"/>
    </row>
    <row r="159" spans="1:18" s="2" customFormat="1">
      <c r="A159" s="7"/>
      <c r="B159" s="7"/>
      <c r="C159" s="7"/>
      <c r="D159" s="6" t="str">
        <f>IF(C159="", "", IFERROR(VLOOKUP(C159,項目組別代碼!$F$1:$I$15,4,FALSE), "無此項"))</f>
        <v/>
      </c>
      <c r="E159" s="31"/>
      <c r="F159" s="6" t="str">
        <f>IF(E159="", "", IFERROR(VLOOKUP(E159,項目組別代碼!$A$1:$D$180,4,FALSE), "無此項"))</f>
        <v/>
      </c>
      <c r="G159" s="7"/>
      <c r="H159" s="7"/>
      <c r="I159" s="7"/>
      <c r="J159" s="28"/>
      <c r="K159" s="7"/>
      <c r="L159" s="7"/>
      <c r="M159" s="7"/>
      <c r="N159" s="7"/>
      <c r="O159" s="7"/>
      <c r="P159" s="7"/>
      <c r="Q159" s="7"/>
      <c r="R159" s="4"/>
    </row>
    <row r="160" spans="1:18" s="2" customFormat="1">
      <c r="A160" s="7"/>
      <c r="B160" s="7"/>
      <c r="C160" s="7"/>
      <c r="D160" s="6" t="str">
        <f>IF(C160="", "", IFERROR(VLOOKUP(C160,項目組別代碼!$F$1:$I$15,4,FALSE), "無此項"))</f>
        <v/>
      </c>
      <c r="E160" s="31"/>
      <c r="F160" s="6" t="str">
        <f>IF(E160="", "", IFERROR(VLOOKUP(E160,項目組別代碼!$A$1:$D$180,4,FALSE), "無此項"))</f>
        <v/>
      </c>
      <c r="G160" s="7"/>
      <c r="H160" s="7"/>
      <c r="I160" s="7"/>
      <c r="J160" s="28"/>
      <c r="K160" s="7"/>
      <c r="L160" s="7"/>
      <c r="M160" s="7"/>
      <c r="N160" s="7"/>
      <c r="O160" s="7"/>
      <c r="P160" s="7"/>
      <c r="Q160" s="7"/>
      <c r="R160" s="4"/>
    </row>
    <row r="161" spans="1:18" s="2" customFormat="1">
      <c r="A161" s="7"/>
      <c r="B161" s="7"/>
      <c r="C161" s="7"/>
      <c r="D161" s="6" t="str">
        <f>IF(C161="", "", IFERROR(VLOOKUP(C161,項目組別代碼!$F$1:$I$15,4,FALSE), "無此項"))</f>
        <v/>
      </c>
      <c r="E161" s="31"/>
      <c r="F161" s="6" t="str">
        <f>IF(E161="", "", IFERROR(VLOOKUP(E161,項目組別代碼!$A$1:$D$180,4,FALSE), "無此項"))</f>
        <v/>
      </c>
      <c r="G161" s="7"/>
      <c r="H161" s="7"/>
      <c r="I161" s="7"/>
      <c r="J161" s="28"/>
      <c r="K161" s="7"/>
      <c r="L161" s="7"/>
      <c r="M161" s="7"/>
      <c r="N161" s="7"/>
      <c r="O161" s="7"/>
      <c r="P161" s="7"/>
      <c r="Q161" s="7"/>
      <c r="R161" s="4"/>
    </row>
    <row r="162" spans="1:18" s="2" customFormat="1">
      <c r="A162" s="7"/>
      <c r="B162" s="7"/>
      <c r="C162" s="7"/>
      <c r="D162" s="6" t="str">
        <f>IF(C162="", "", IFERROR(VLOOKUP(C162,項目組別代碼!$F$1:$I$15,4,FALSE), "無此項"))</f>
        <v/>
      </c>
      <c r="E162" s="31"/>
      <c r="F162" s="6" t="str">
        <f>IF(E162="", "", IFERROR(VLOOKUP(E162,項目組別代碼!$A$1:$D$180,4,FALSE), "無此項"))</f>
        <v/>
      </c>
      <c r="G162" s="7"/>
      <c r="H162" s="7"/>
      <c r="I162" s="7"/>
      <c r="J162" s="28"/>
      <c r="K162" s="7"/>
      <c r="L162" s="7"/>
      <c r="M162" s="7"/>
      <c r="N162" s="7"/>
      <c r="O162" s="7"/>
      <c r="P162" s="7"/>
      <c r="Q162" s="7"/>
      <c r="R162" s="4"/>
    </row>
    <row r="163" spans="1:18" s="2" customFormat="1">
      <c r="A163" s="7"/>
      <c r="B163" s="7"/>
      <c r="C163" s="7"/>
      <c r="D163" s="6" t="str">
        <f>IF(C163="", "", IFERROR(VLOOKUP(C163,項目組別代碼!$F$1:$I$15,4,FALSE), "無此項"))</f>
        <v/>
      </c>
      <c r="E163" s="31"/>
      <c r="F163" s="6" t="str">
        <f>IF(E163="", "", IFERROR(VLOOKUP(E163,項目組別代碼!$A$1:$D$180,4,FALSE), "無此項"))</f>
        <v/>
      </c>
      <c r="G163" s="7"/>
      <c r="H163" s="7"/>
      <c r="I163" s="7"/>
      <c r="J163" s="28"/>
      <c r="K163" s="7"/>
      <c r="L163" s="7"/>
      <c r="M163" s="7"/>
      <c r="N163" s="7"/>
      <c r="O163" s="7"/>
      <c r="P163" s="7"/>
      <c r="Q163" s="7"/>
      <c r="R163" s="4"/>
    </row>
    <row r="164" spans="1:18" s="2" customFormat="1">
      <c r="A164" s="7"/>
      <c r="B164" s="7"/>
      <c r="C164" s="7"/>
      <c r="D164" s="6" t="str">
        <f>IF(C164="", "", IFERROR(VLOOKUP(C164,項目組別代碼!$F$1:$I$15,4,FALSE), "無此項"))</f>
        <v/>
      </c>
      <c r="E164" s="31"/>
      <c r="F164" s="6" t="str">
        <f>IF(E164="", "", IFERROR(VLOOKUP(E164,項目組別代碼!$A$1:$D$180,4,FALSE), "無此項"))</f>
        <v/>
      </c>
      <c r="G164" s="7"/>
      <c r="H164" s="7"/>
      <c r="I164" s="7"/>
      <c r="J164" s="28"/>
      <c r="K164" s="7"/>
      <c r="L164" s="7"/>
      <c r="M164" s="7"/>
      <c r="N164" s="7"/>
      <c r="O164" s="7"/>
      <c r="P164" s="7"/>
      <c r="Q164" s="7"/>
      <c r="R164" s="4"/>
    </row>
    <row r="165" spans="1:18" s="2" customFormat="1">
      <c r="A165" s="7"/>
      <c r="B165" s="7"/>
      <c r="C165" s="7"/>
      <c r="D165" s="6" t="str">
        <f>IF(C165="", "", IFERROR(VLOOKUP(C165,項目組別代碼!$F$1:$I$15,4,FALSE), "無此項"))</f>
        <v/>
      </c>
      <c r="E165" s="31"/>
      <c r="F165" s="6" t="str">
        <f>IF(E165="", "", IFERROR(VLOOKUP(E165,項目組別代碼!$A$1:$D$180,4,FALSE), "無此項"))</f>
        <v/>
      </c>
      <c r="G165" s="7"/>
      <c r="H165" s="7"/>
      <c r="I165" s="7"/>
      <c r="J165" s="28"/>
      <c r="K165" s="7"/>
      <c r="L165" s="7"/>
      <c r="M165" s="7"/>
      <c r="N165" s="7"/>
      <c r="O165" s="7"/>
      <c r="P165" s="7"/>
      <c r="Q165" s="7"/>
      <c r="R165" s="4"/>
    </row>
    <row r="166" spans="1:18" s="2" customFormat="1">
      <c r="A166" s="7"/>
      <c r="B166" s="7"/>
      <c r="C166" s="7"/>
      <c r="D166" s="6" t="str">
        <f>IF(C166="", "", IFERROR(VLOOKUP(C166,項目組別代碼!$F$1:$I$15,4,FALSE), "無此項"))</f>
        <v/>
      </c>
      <c r="E166" s="31"/>
      <c r="F166" s="6" t="str">
        <f>IF(E166="", "", IFERROR(VLOOKUP(E166,項目組別代碼!$A$1:$D$180,4,FALSE), "無此項"))</f>
        <v/>
      </c>
      <c r="G166" s="7"/>
      <c r="H166" s="7"/>
      <c r="I166" s="7"/>
      <c r="J166" s="28"/>
      <c r="K166" s="7"/>
      <c r="L166" s="7"/>
      <c r="M166" s="7"/>
      <c r="N166" s="7"/>
      <c r="O166" s="7"/>
      <c r="P166" s="7"/>
      <c r="Q166" s="7"/>
      <c r="R166" s="4"/>
    </row>
    <row r="167" spans="1:18" s="2" customFormat="1">
      <c r="A167" s="7"/>
      <c r="B167" s="7"/>
      <c r="C167" s="7"/>
      <c r="D167" s="6" t="str">
        <f>IF(C167="", "", IFERROR(VLOOKUP(C167,項目組別代碼!$F$1:$I$15,4,FALSE), "無此項"))</f>
        <v/>
      </c>
      <c r="E167" s="31"/>
      <c r="F167" s="6" t="str">
        <f>IF(E167="", "", IFERROR(VLOOKUP(E167,項目組別代碼!$A$1:$D$180,4,FALSE), "無此項"))</f>
        <v/>
      </c>
      <c r="G167" s="7"/>
      <c r="H167" s="7"/>
      <c r="I167" s="7"/>
      <c r="J167" s="28"/>
      <c r="K167" s="7"/>
      <c r="L167" s="7"/>
      <c r="M167" s="7"/>
      <c r="N167" s="7"/>
      <c r="O167" s="7"/>
      <c r="P167" s="7"/>
      <c r="Q167" s="7"/>
      <c r="R167" s="4"/>
    </row>
    <row r="168" spans="1:18" s="2" customFormat="1">
      <c r="A168" s="7"/>
      <c r="B168" s="7"/>
      <c r="C168" s="7"/>
      <c r="D168" s="6" t="str">
        <f>IF(C168="", "", IFERROR(VLOOKUP(C168,項目組別代碼!$F$1:$I$15,4,FALSE), "無此項"))</f>
        <v/>
      </c>
      <c r="E168" s="31"/>
      <c r="F168" s="6" t="str">
        <f>IF(E168="", "", IFERROR(VLOOKUP(E168,項目組別代碼!$A$1:$D$180,4,FALSE), "無此項"))</f>
        <v/>
      </c>
      <c r="G168" s="7"/>
      <c r="H168" s="7"/>
      <c r="I168" s="7"/>
      <c r="J168" s="28"/>
      <c r="K168" s="7"/>
      <c r="L168" s="7"/>
      <c r="M168" s="7"/>
      <c r="N168" s="7"/>
      <c r="O168" s="7"/>
      <c r="P168" s="7"/>
      <c r="Q168" s="7"/>
      <c r="R168" s="4"/>
    </row>
    <row r="169" spans="1:18" s="2" customFormat="1">
      <c r="A169" s="7"/>
      <c r="B169" s="7"/>
      <c r="C169" s="7"/>
      <c r="D169" s="6" t="str">
        <f>IF(C169="", "", IFERROR(VLOOKUP(C169,項目組別代碼!$F$1:$I$15,4,FALSE), "無此項"))</f>
        <v/>
      </c>
      <c r="E169" s="31"/>
      <c r="F169" s="6" t="str">
        <f>IF(E169="", "", IFERROR(VLOOKUP(E169,項目組別代碼!$A$1:$D$180,4,FALSE), "無此項"))</f>
        <v/>
      </c>
      <c r="G169" s="7"/>
      <c r="H169" s="7"/>
      <c r="I169" s="7"/>
      <c r="J169" s="28"/>
      <c r="K169" s="7"/>
      <c r="L169" s="7"/>
      <c r="M169" s="7"/>
      <c r="N169" s="7"/>
      <c r="O169" s="7"/>
      <c r="P169" s="7"/>
      <c r="Q169" s="7"/>
      <c r="R169" s="4"/>
    </row>
    <row r="170" spans="1:18" s="2" customFormat="1">
      <c r="A170" s="7"/>
      <c r="B170" s="7"/>
      <c r="C170" s="7"/>
      <c r="D170" s="6" t="str">
        <f>IF(C170="", "", IFERROR(VLOOKUP(C170,項目組別代碼!$F$1:$I$15,4,FALSE), "無此項"))</f>
        <v/>
      </c>
      <c r="E170" s="31"/>
      <c r="F170" s="6" t="str">
        <f>IF(E170="", "", IFERROR(VLOOKUP(E170,項目組別代碼!$A$1:$D$180,4,FALSE), "無此項"))</f>
        <v/>
      </c>
      <c r="G170" s="7"/>
      <c r="H170" s="7"/>
      <c r="I170" s="7"/>
      <c r="J170" s="28"/>
      <c r="K170" s="7"/>
      <c r="L170" s="7"/>
      <c r="M170" s="7"/>
      <c r="N170" s="7"/>
      <c r="O170" s="7"/>
      <c r="P170" s="7"/>
      <c r="Q170" s="7"/>
      <c r="R170" s="4"/>
    </row>
    <row r="171" spans="1:18" s="2" customFormat="1">
      <c r="A171" s="7"/>
      <c r="B171" s="7"/>
      <c r="C171" s="7"/>
      <c r="D171" s="6" t="str">
        <f>IF(C171="", "", IFERROR(VLOOKUP(C171,項目組別代碼!$F$1:$I$15,4,FALSE), "無此項"))</f>
        <v/>
      </c>
      <c r="E171" s="31"/>
      <c r="F171" s="6" t="str">
        <f>IF(E171="", "", IFERROR(VLOOKUP(E171,項目組別代碼!$A$1:$D$180,4,FALSE), "無此項"))</f>
        <v/>
      </c>
      <c r="G171" s="7"/>
      <c r="H171" s="7"/>
      <c r="I171" s="7"/>
      <c r="J171" s="28"/>
      <c r="K171" s="7"/>
      <c r="L171" s="7"/>
      <c r="M171" s="7"/>
      <c r="N171" s="7"/>
      <c r="O171" s="7"/>
      <c r="P171" s="7"/>
      <c r="Q171" s="7"/>
      <c r="R171" s="4"/>
    </row>
    <row r="172" spans="1:18" s="2" customFormat="1">
      <c r="A172" s="7"/>
      <c r="B172" s="7"/>
      <c r="C172" s="7"/>
      <c r="D172" s="6" t="str">
        <f>IF(C172="", "", IFERROR(VLOOKUP(C172,項目組別代碼!$F$1:$I$15,4,FALSE), "無此項"))</f>
        <v/>
      </c>
      <c r="E172" s="31"/>
      <c r="F172" s="6" t="str">
        <f>IF(E172="", "", IFERROR(VLOOKUP(E172,項目組別代碼!$A$1:$D$180,4,FALSE), "無此項"))</f>
        <v/>
      </c>
      <c r="G172" s="7"/>
      <c r="H172" s="7"/>
      <c r="I172" s="7"/>
      <c r="J172" s="28"/>
      <c r="K172" s="7"/>
      <c r="L172" s="7"/>
      <c r="M172" s="7"/>
      <c r="N172" s="7"/>
      <c r="O172" s="7"/>
      <c r="P172" s="7"/>
      <c r="Q172" s="7"/>
      <c r="R172" s="4"/>
    </row>
    <row r="173" spans="1:18" s="2" customFormat="1">
      <c r="A173" s="7"/>
      <c r="B173" s="7"/>
      <c r="C173" s="7"/>
      <c r="D173" s="6" t="str">
        <f>IF(C173="", "", IFERROR(VLOOKUP(C173,項目組別代碼!$F$1:$I$15,4,FALSE), "無此項"))</f>
        <v/>
      </c>
      <c r="E173" s="31"/>
      <c r="F173" s="6" t="str">
        <f>IF(E173="", "", IFERROR(VLOOKUP(E173,項目組別代碼!$A$1:$D$180,4,FALSE), "無此項"))</f>
        <v/>
      </c>
      <c r="G173" s="7"/>
      <c r="H173" s="7"/>
      <c r="I173" s="7"/>
      <c r="J173" s="28"/>
      <c r="K173" s="7"/>
      <c r="L173" s="7"/>
      <c r="M173" s="7"/>
      <c r="N173" s="7"/>
      <c r="O173" s="7"/>
      <c r="P173" s="7"/>
      <c r="Q173" s="7"/>
      <c r="R173" s="4"/>
    </row>
    <row r="174" spans="1:18" s="2" customFormat="1">
      <c r="A174" s="7"/>
      <c r="B174" s="7"/>
      <c r="C174" s="7"/>
      <c r="D174" s="6" t="str">
        <f>IF(C174="", "", IFERROR(VLOOKUP(C174,項目組別代碼!$F$1:$I$15,4,FALSE), "無此項"))</f>
        <v/>
      </c>
      <c r="E174" s="31"/>
      <c r="F174" s="6" t="str">
        <f>IF(E174="", "", IFERROR(VLOOKUP(E174,項目組別代碼!$A$1:$D$180,4,FALSE), "無此項"))</f>
        <v/>
      </c>
      <c r="G174" s="7"/>
      <c r="H174" s="7"/>
      <c r="I174" s="7"/>
      <c r="J174" s="28"/>
      <c r="K174" s="7"/>
      <c r="L174" s="7"/>
      <c r="M174" s="7"/>
      <c r="N174" s="7"/>
      <c r="O174" s="7"/>
      <c r="P174" s="7"/>
      <c r="Q174" s="7"/>
      <c r="R174" s="4"/>
    </row>
    <row r="175" spans="1:18" s="2" customFormat="1">
      <c r="A175" s="7"/>
      <c r="B175" s="7"/>
      <c r="C175" s="7"/>
      <c r="D175" s="6" t="str">
        <f>IF(C175="", "", IFERROR(VLOOKUP(C175,項目組別代碼!$F$1:$I$15,4,FALSE), "無此項"))</f>
        <v/>
      </c>
      <c r="E175" s="31"/>
      <c r="F175" s="6" t="str">
        <f>IF(E175="", "", IFERROR(VLOOKUP(E175,項目組別代碼!$A$1:$D$180,4,FALSE), "無此項"))</f>
        <v/>
      </c>
      <c r="G175" s="7"/>
      <c r="H175" s="7"/>
      <c r="I175" s="7"/>
      <c r="J175" s="28"/>
      <c r="K175" s="7"/>
      <c r="L175" s="7"/>
      <c r="M175" s="7"/>
      <c r="N175" s="7"/>
      <c r="O175" s="7"/>
      <c r="P175" s="7"/>
      <c r="Q175" s="7"/>
      <c r="R175" s="4"/>
    </row>
    <row r="176" spans="1:18" s="2" customFormat="1">
      <c r="A176" s="7"/>
      <c r="B176" s="7"/>
      <c r="C176" s="7"/>
      <c r="D176" s="6" t="str">
        <f>IF(C176="", "", IFERROR(VLOOKUP(C176,項目組別代碼!$F$1:$I$15,4,FALSE), "無此項"))</f>
        <v/>
      </c>
      <c r="E176" s="31"/>
      <c r="F176" s="6" t="str">
        <f>IF(E176="", "", IFERROR(VLOOKUP(E176,項目組別代碼!$A$1:$D$180,4,FALSE), "無此項"))</f>
        <v/>
      </c>
      <c r="G176" s="7"/>
      <c r="H176" s="7"/>
      <c r="I176" s="7"/>
      <c r="J176" s="28"/>
      <c r="K176" s="7"/>
      <c r="L176" s="7"/>
      <c r="M176" s="7"/>
      <c r="N176" s="7"/>
      <c r="O176" s="7"/>
      <c r="P176" s="7"/>
      <c r="Q176" s="7"/>
      <c r="R176" s="4"/>
    </row>
    <row r="177" spans="1:18" s="2" customFormat="1">
      <c r="A177" s="7"/>
      <c r="B177" s="7"/>
      <c r="C177" s="7"/>
      <c r="D177" s="6" t="str">
        <f>IF(C177="", "", IFERROR(VLOOKUP(C177,項目組別代碼!$F$1:$I$15,4,FALSE), "無此項"))</f>
        <v/>
      </c>
      <c r="E177" s="31"/>
      <c r="F177" s="6" t="str">
        <f>IF(E177="", "", IFERROR(VLOOKUP(E177,項目組別代碼!$A$1:$D$180,4,FALSE), "無此項"))</f>
        <v/>
      </c>
      <c r="G177" s="7"/>
      <c r="H177" s="7"/>
      <c r="I177" s="7"/>
      <c r="J177" s="28"/>
      <c r="K177" s="7"/>
      <c r="L177" s="7"/>
      <c r="M177" s="7"/>
      <c r="N177" s="7"/>
      <c r="O177" s="7"/>
      <c r="P177" s="7"/>
      <c r="Q177" s="7"/>
      <c r="R177" s="4"/>
    </row>
    <row r="178" spans="1:18" s="2" customFormat="1">
      <c r="A178" s="7"/>
      <c r="B178" s="7"/>
      <c r="C178" s="7"/>
      <c r="D178" s="6" t="str">
        <f>IF(C178="", "", IFERROR(VLOOKUP(C178,項目組別代碼!$F$1:$I$15,4,FALSE), "無此項"))</f>
        <v/>
      </c>
      <c r="E178" s="31"/>
      <c r="F178" s="6" t="str">
        <f>IF(E178="", "", IFERROR(VLOOKUP(E178,項目組別代碼!$A$1:$D$180,4,FALSE), "無此項"))</f>
        <v/>
      </c>
      <c r="G178" s="7"/>
      <c r="H178" s="7"/>
      <c r="I178" s="7"/>
      <c r="J178" s="28"/>
      <c r="K178" s="7"/>
      <c r="L178" s="7"/>
      <c r="M178" s="7"/>
      <c r="N178" s="7"/>
      <c r="O178" s="7"/>
      <c r="P178" s="7"/>
      <c r="Q178" s="7"/>
      <c r="R178" s="4"/>
    </row>
    <row r="179" spans="1:18" s="2" customFormat="1">
      <c r="A179" s="7"/>
      <c r="B179" s="7"/>
      <c r="C179" s="7"/>
      <c r="D179" s="6" t="str">
        <f>IF(C179="", "", IFERROR(VLOOKUP(C179,項目組別代碼!$F$1:$I$15,4,FALSE), "無此項"))</f>
        <v/>
      </c>
      <c r="E179" s="31"/>
      <c r="F179" s="6" t="str">
        <f>IF(E179="", "", IFERROR(VLOOKUP(E179,項目組別代碼!$A$1:$D$180,4,FALSE), "無此項"))</f>
        <v/>
      </c>
      <c r="G179" s="7"/>
      <c r="H179" s="7"/>
      <c r="I179" s="7"/>
      <c r="J179" s="28"/>
      <c r="K179" s="7"/>
      <c r="L179" s="7"/>
      <c r="M179" s="7"/>
      <c r="N179" s="7"/>
      <c r="O179" s="7"/>
      <c r="P179" s="7"/>
      <c r="Q179" s="7"/>
      <c r="R179" s="4"/>
    </row>
    <row r="180" spans="1:18" s="2" customFormat="1">
      <c r="A180" s="7"/>
      <c r="B180" s="7"/>
      <c r="C180" s="7"/>
      <c r="D180" s="6" t="str">
        <f>IF(C180="", "", IFERROR(VLOOKUP(C180,項目組別代碼!$F$1:$I$15,4,FALSE), "無此項"))</f>
        <v/>
      </c>
      <c r="E180" s="31"/>
      <c r="F180" s="6" t="str">
        <f>IF(E180="", "", IFERROR(VLOOKUP(E180,項目組別代碼!$A$1:$D$180,4,FALSE), "無此項"))</f>
        <v/>
      </c>
      <c r="G180" s="7"/>
      <c r="H180" s="7"/>
      <c r="I180" s="7"/>
      <c r="J180" s="28"/>
      <c r="K180" s="7"/>
      <c r="L180" s="7"/>
      <c r="M180" s="7"/>
      <c r="N180" s="7"/>
      <c r="O180" s="7"/>
      <c r="P180" s="7"/>
      <c r="Q180" s="7"/>
      <c r="R180" s="4"/>
    </row>
    <row r="181" spans="1:18" s="2" customFormat="1">
      <c r="A181" s="7"/>
      <c r="B181" s="7"/>
      <c r="C181" s="7"/>
      <c r="D181" s="6" t="str">
        <f>IF(C181="", "", IFERROR(VLOOKUP(C181,項目組別代碼!$F$1:$I$15,4,FALSE), "無此項"))</f>
        <v/>
      </c>
      <c r="E181" s="31"/>
      <c r="F181" s="6" t="str">
        <f>IF(E181="", "", IFERROR(VLOOKUP(E181,項目組別代碼!$A$1:$D$180,4,FALSE), "無此項"))</f>
        <v/>
      </c>
      <c r="G181" s="7"/>
      <c r="H181" s="7"/>
      <c r="I181" s="7"/>
      <c r="J181" s="28"/>
      <c r="K181" s="7"/>
      <c r="L181" s="7"/>
      <c r="M181" s="7"/>
      <c r="N181" s="7"/>
      <c r="O181" s="7"/>
      <c r="P181" s="7"/>
      <c r="Q181" s="7"/>
      <c r="R181" s="4"/>
    </row>
    <row r="182" spans="1:18" s="2" customFormat="1">
      <c r="A182" s="7"/>
      <c r="B182" s="7"/>
      <c r="C182" s="7"/>
      <c r="D182" s="6" t="str">
        <f>IF(C182="", "", IFERROR(VLOOKUP(C182,項目組別代碼!$F$1:$I$15,4,FALSE), "無此項"))</f>
        <v/>
      </c>
      <c r="E182" s="31"/>
      <c r="F182" s="6" t="str">
        <f>IF(E182="", "", IFERROR(VLOOKUP(E182,項目組別代碼!$A$1:$D$180,4,FALSE), "無此項"))</f>
        <v/>
      </c>
      <c r="G182" s="7"/>
      <c r="H182" s="7"/>
      <c r="I182" s="7"/>
      <c r="J182" s="28"/>
      <c r="K182" s="7"/>
      <c r="L182" s="7"/>
      <c r="M182" s="7"/>
      <c r="N182" s="7"/>
      <c r="O182" s="7"/>
      <c r="P182" s="7"/>
      <c r="Q182" s="7"/>
      <c r="R182" s="4"/>
    </row>
    <row r="183" spans="1:18" s="2" customFormat="1">
      <c r="A183" s="7"/>
      <c r="B183" s="7"/>
      <c r="C183" s="7"/>
      <c r="D183" s="6" t="str">
        <f>IF(C183="", "", IFERROR(VLOOKUP(C183,項目組別代碼!$F$1:$I$15,4,FALSE), "無此項"))</f>
        <v/>
      </c>
      <c r="E183" s="31"/>
      <c r="F183" s="6" t="str">
        <f>IF(E183="", "", IFERROR(VLOOKUP(E183,項目組別代碼!$A$1:$D$180,4,FALSE), "無此項"))</f>
        <v/>
      </c>
      <c r="G183" s="7"/>
      <c r="H183" s="7"/>
      <c r="I183" s="7"/>
      <c r="J183" s="28"/>
      <c r="K183" s="7"/>
      <c r="L183" s="7"/>
      <c r="M183" s="7"/>
      <c r="N183" s="7"/>
      <c r="O183" s="7"/>
      <c r="P183" s="7"/>
      <c r="Q183" s="7"/>
      <c r="R183" s="4"/>
    </row>
    <row r="184" spans="1:18" s="2" customFormat="1">
      <c r="A184" s="7"/>
      <c r="B184" s="7"/>
      <c r="C184" s="7"/>
      <c r="D184" s="6" t="str">
        <f>IF(C184="", "", IFERROR(VLOOKUP(C184,項目組別代碼!$F$1:$I$15,4,FALSE), "無此項"))</f>
        <v/>
      </c>
      <c r="E184" s="31"/>
      <c r="F184" s="6" t="str">
        <f>IF(E184="", "", IFERROR(VLOOKUP(E184,項目組別代碼!$A$1:$D$180,4,FALSE), "無此項"))</f>
        <v/>
      </c>
      <c r="G184" s="7"/>
      <c r="H184" s="7"/>
      <c r="I184" s="7"/>
      <c r="J184" s="28"/>
      <c r="K184" s="7"/>
      <c r="L184" s="7"/>
      <c r="M184" s="7"/>
      <c r="N184" s="7"/>
      <c r="O184" s="7"/>
      <c r="P184" s="7"/>
      <c r="Q184" s="7"/>
      <c r="R184" s="4"/>
    </row>
    <row r="185" spans="1:18" s="2" customFormat="1">
      <c r="A185" s="7"/>
      <c r="B185" s="7"/>
      <c r="C185" s="7"/>
      <c r="D185" s="6" t="str">
        <f>IF(C185="", "", IFERROR(VLOOKUP(C185,項目組別代碼!$F$1:$I$15,4,FALSE), "無此項"))</f>
        <v/>
      </c>
      <c r="E185" s="31"/>
      <c r="F185" s="6" t="str">
        <f>IF(E185="", "", IFERROR(VLOOKUP(E185,項目組別代碼!$A$1:$D$180,4,FALSE), "無此項"))</f>
        <v/>
      </c>
      <c r="G185" s="7"/>
      <c r="H185" s="7"/>
      <c r="I185" s="7"/>
      <c r="J185" s="28"/>
      <c r="K185" s="7"/>
      <c r="L185" s="7"/>
      <c r="M185" s="7"/>
      <c r="N185" s="7"/>
      <c r="O185" s="7"/>
      <c r="P185" s="7"/>
      <c r="Q185" s="7"/>
      <c r="R185" s="4"/>
    </row>
    <row r="186" spans="1:18" s="2" customFormat="1">
      <c r="A186" s="7"/>
      <c r="B186" s="7"/>
      <c r="C186" s="7"/>
      <c r="D186" s="6" t="str">
        <f>IF(C186="", "", IFERROR(VLOOKUP(C186,項目組別代碼!$F$1:$I$15,4,FALSE), "無此項"))</f>
        <v/>
      </c>
      <c r="E186" s="31"/>
      <c r="F186" s="6" t="str">
        <f>IF(E186="", "", IFERROR(VLOOKUP(E186,項目組別代碼!$A$1:$D$180,4,FALSE), "無此項"))</f>
        <v/>
      </c>
      <c r="G186" s="7"/>
      <c r="H186" s="7"/>
      <c r="I186" s="7"/>
      <c r="J186" s="28"/>
      <c r="K186" s="7"/>
      <c r="L186" s="7"/>
      <c r="M186" s="7"/>
      <c r="N186" s="7"/>
      <c r="O186" s="7"/>
      <c r="P186" s="7"/>
      <c r="Q186" s="7"/>
      <c r="R186" s="4"/>
    </row>
    <row r="187" spans="1:18" s="2" customFormat="1">
      <c r="A187" s="7"/>
      <c r="B187" s="7"/>
      <c r="C187" s="7"/>
      <c r="D187" s="6" t="str">
        <f>IF(C187="", "", IFERROR(VLOOKUP(C187,項目組別代碼!$F$1:$I$15,4,FALSE), "無此項"))</f>
        <v/>
      </c>
      <c r="E187" s="31"/>
      <c r="F187" s="6" t="str">
        <f>IF(E187="", "", IFERROR(VLOOKUP(E187,項目組別代碼!$A$1:$D$180,4,FALSE), "無此項"))</f>
        <v/>
      </c>
      <c r="G187" s="7"/>
      <c r="H187" s="7"/>
      <c r="I187" s="7"/>
      <c r="J187" s="28"/>
      <c r="K187" s="7"/>
      <c r="L187" s="7"/>
      <c r="M187" s="7"/>
      <c r="N187" s="7"/>
      <c r="O187" s="7"/>
      <c r="P187" s="7"/>
      <c r="Q187" s="7"/>
      <c r="R187" s="4"/>
    </row>
    <row r="188" spans="1:18" s="2" customFormat="1">
      <c r="A188" s="7"/>
      <c r="B188" s="7"/>
      <c r="C188" s="7"/>
      <c r="D188" s="6" t="str">
        <f>IF(C188="", "", IFERROR(VLOOKUP(C188,項目組別代碼!$F$1:$I$15,4,FALSE), "無此項"))</f>
        <v/>
      </c>
      <c r="E188" s="31"/>
      <c r="F188" s="6" t="str">
        <f>IF(E188="", "", IFERROR(VLOOKUP(E188,項目組別代碼!$A$1:$D$180,4,FALSE), "無此項"))</f>
        <v/>
      </c>
      <c r="G188" s="7"/>
      <c r="H188" s="7"/>
      <c r="I188" s="7"/>
      <c r="J188" s="28"/>
      <c r="K188" s="7"/>
      <c r="L188" s="7"/>
      <c r="M188" s="7"/>
      <c r="N188" s="7"/>
      <c r="O188" s="7"/>
      <c r="P188" s="7"/>
      <c r="Q188" s="7"/>
      <c r="R188" s="4"/>
    </row>
    <row r="189" spans="1:18" s="2" customFormat="1">
      <c r="A189" s="7"/>
      <c r="B189" s="7"/>
      <c r="C189" s="7"/>
      <c r="D189" s="6" t="str">
        <f>IF(C189="", "", IFERROR(VLOOKUP(C189,項目組別代碼!$F$1:$I$15,4,FALSE), "無此項"))</f>
        <v/>
      </c>
      <c r="E189" s="31"/>
      <c r="F189" s="6" t="str">
        <f>IF(E189="", "", IFERROR(VLOOKUP(E189,項目組別代碼!$A$1:$D$180,4,FALSE), "無此項"))</f>
        <v/>
      </c>
      <c r="G189" s="7"/>
      <c r="H189" s="7"/>
      <c r="I189" s="7"/>
      <c r="J189" s="28"/>
      <c r="K189" s="7"/>
      <c r="L189" s="7"/>
      <c r="M189" s="7"/>
      <c r="N189" s="7"/>
      <c r="O189" s="7"/>
      <c r="P189" s="7"/>
      <c r="Q189" s="7"/>
      <c r="R189" s="4"/>
    </row>
    <row r="190" spans="1:18" s="2" customFormat="1">
      <c r="A190" s="7"/>
      <c r="B190" s="7"/>
      <c r="C190" s="7"/>
      <c r="D190" s="6" t="str">
        <f>IF(C190="", "", IFERROR(VLOOKUP(C190,項目組別代碼!$F$1:$I$15,4,FALSE), "無此項"))</f>
        <v/>
      </c>
      <c r="E190" s="31"/>
      <c r="F190" s="6" t="str">
        <f>IF(E190="", "", IFERROR(VLOOKUP(E190,項目組別代碼!$A$1:$D$180,4,FALSE), "無此項"))</f>
        <v/>
      </c>
      <c r="G190" s="7"/>
      <c r="H190" s="7"/>
      <c r="I190" s="7"/>
      <c r="J190" s="28"/>
      <c r="K190" s="7"/>
      <c r="L190" s="7"/>
      <c r="M190" s="7"/>
      <c r="N190" s="7"/>
      <c r="O190" s="7"/>
      <c r="P190" s="7"/>
      <c r="Q190" s="7"/>
      <c r="R190" s="4"/>
    </row>
    <row r="191" spans="1:18" s="2" customFormat="1">
      <c r="A191" s="7"/>
      <c r="B191" s="7"/>
      <c r="C191" s="7"/>
      <c r="D191" s="6" t="str">
        <f>IF(C191="", "", IFERROR(VLOOKUP(C191,項目組別代碼!$F$1:$I$15,4,FALSE), "無此項"))</f>
        <v/>
      </c>
      <c r="E191" s="31"/>
      <c r="F191" s="6" t="str">
        <f>IF(E191="", "", IFERROR(VLOOKUP(E191,項目組別代碼!$A$1:$D$180,4,FALSE), "無此項"))</f>
        <v/>
      </c>
      <c r="G191" s="7"/>
      <c r="H191" s="7"/>
      <c r="I191" s="7"/>
      <c r="J191" s="28"/>
      <c r="K191" s="7"/>
      <c r="L191" s="7"/>
      <c r="M191" s="7"/>
      <c r="N191" s="7"/>
      <c r="O191" s="7"/>
      <c r="P191" s="7"/>
      <c r="Q191" s="7"/>
      <c r="R191" s="4"/>
    </row>
    <row r="192" spans="1:18" s="2" customFormat="1">
      <c r="A192" s="7"/>
      <c r="B192" s="7"/>
      <c r="C192" s="7"/>
      <c r="D192" s="6" t="str">
        <f>IF(C192="", "", IFERROR(VLOOKUP(C192,項目組別代碼!$F$1:$I$15,4,FALSE), "無此項"))</f>
        <v/>
      </c>
      <c r="E192" s="31"/>
      <c r="F192" s="6" t="str">
        <f>IF(E192="", "", IFERROR(VLOOKUP(E192,項目組別代碼!$A$1:$D$180,4,FALSE), "無此項"))</f>
        <v/>
      </c>
      <c r="G192" s="7"/>
      <c r="H192" s="7"/>
      <c r="I192" s="7"/>
      <c r="J192" s="28"/>
      <c r="K192" s="7"/>
      <c r="L192" s="7"/>
      <c r="M192" s="7"/>
      <c r="N192" s="7"/>
      <c r="O192" s="7"/>
      <c r="P192" s="7"/>
      <c r="Q192" s="7"/>
      <c r="R192" s="4"/>
    </row>
    <row r="193" spans="1:18" s="2" customFormat="1">
      <c r="A193" s="7"/>
      <c r="B193" s="7"/>
      <c r="C193" s="7"/>
      <c r="D193" s="6" t="str">
        <f>IF(C193="", "", IFERROR(VLOOKUP(C193,項目組別代碼!$F$1:$I$15,4,FALSE), "無此項"))</f>
        <v/>
      </c>
      <c r="E193" s="31"/>
      <c r="F193" s="6" t="str">
        <f>IF(E193="", "", IFERROR(VLOOKUP(E193,項目組別代碼!$A$1:$D$180,4,FALSE), "無此項"))</f>
        <v/>
      </c>
      <c r="G193" s="7"/>
      <c r="H193" s="7"/>
      <c r="I193" s="7"/>
      <c r="J193" s="28"/>
      <c r="K193" s="7"/>
      <c r="L193" s="7"/>
      <c r="M193" s="7"/>
      <c r="N193" s="7"/>
      <c r="O193" s="7"/>
      <c r="P193" s="7"/>
      <c r="Q193" s="7"/>
      <c r="R193" s="4"/>
    </row>
    <row r="194" spans="1:18" s="2" customFormat="1">
      <c r="A194" s="7"/>
      <c r="B194" s="7"/>
      <c r="C194" s="7"/>
      <c r="D194" s="6" t="str">
        <f>IF(C194="", "", IFERROR(VLOOKUP(C194,項目組別代碼!$F$1:$I$15,4,FALSE), "無此項"))</f>
        <v/>
      </c>
      <c r="E194" s="31"/>
      <c r="F194" s="6" t="str">
        <f>IF(E194="", "", IFERROR(VLOOKUP(E194,項目組別代碼!$A$1:$D$180,4,FALSE), "無此項"))</f>
        <v/>
      </c>
      <c r="G194" s="7"/>
      <c r="H194" s="7"/>
      <c r="I194" s="7"/>
      <c r="J194" s="28"/>
      <c r="K194" s="7"/>
      <c r="L194" s="7"/>
      <c r="M194" s="7"/>
      <c r="N194" s="7"/>
      <c r="O194" s="7"/>
      <c r="P194" s="7"/>
      <c r="Q194" s="7"/>
      <c r="R194" s="4"/>
    </row>
    <row r="195" spans="1:18" s="2" customFormat="1">
      <c r="A195" s="7"/>
      <c r="B195" s="7"/>
      <c r="C195" s="7"/>
      <c r="D195" s="6" t="str">
        <f>IF(C195="", "", IFERROR(VLOOKUP(C195,項目組別代碼!$F$1:$I$15,4,FALSE), "無此項"))</f>
        <v/>
      </c>
      <c r="E195" s="31"/>
      <c r="F195" s="6" t="str">
        <f>IF(E195="", "", IFERROR(VLOOKUP(E195,項目組別代碼!$A$1:$D$180,4,FALSE), "無此項"))</f>
        <v/>
      </c>
      <c r="G195" s="7"/>
      <c r="H195" s="7"/>
      <c r="I195" s="7"/>
      <c r="J195" s="28"/>
      <c r="K195" s="7"/>
      <c r="L195" s="7"/>
      <c r="M195" s="7"/>
      <c r="N195" s="7"/>
      <c r="O195" s="7"/>
      <c r="P195" s="7"/>
      <c r="Q195" s="7"/>
      <c r="R195" s="4"/>
    </row>
    <row r="196" spans="1:18" s="2" customFormat="1">
      <c r="A196" s="7"/>
      <c r="B196" s="7"/>
      <c r="C196" s="7"/>
      <c r="D196" s="6" t="str">
        <f>IF(C196="", "", IFERROR(VLOOKUP(C196,項目組別代碼!$F$1:$I$15,4,FALSE), "無此項"))</f>
        <v/>
      </c>
      <c r="E196" s="31"/>
      <c r="F196" s="6" t="str">
        <f>IF(E196="", "", IFERROR(VLOOKUP(E196,項目組別代碼!$A$1:$D$180,4,FALSE), "無此項"))</f>
        <v/>
      </c>
      <c r="G196" s="7"/>
      <c r="H196" s="7"/>
      <c r="I196" s="7"/>
      <c r="J196" s="28"/>
      <c r="K196" s="7"/>
      <c r="L196" s="7"/>
      <c r="M196" s="7"/>
      <c r="N196" s="7"/>
      <c r="O196" s="7"/>
      <c r="P196" s="7"/>
      <c r="Q196" s="7"/>
      <c r="R196" s="4"/>
    </row>
    <row r="197" spans="1:18" s="2" customFormat="1">
      <c r="A197" s="7"/>
      <c r="B197" s="7"/>
      <c r="C197" s="7"/>
      <c r="D197" s="6" t="str">
        <f>IF(C197="", "", IFERROR(VLOOKUP(C197,項目組別代碼!$F$1:$I$15,4,FALSE), "無此項"))</f>
        <v/>
      </c>
      <c r="E197" s="31"/>
      <c r="F197" s="6" t="str">
        <f>IF(E197="", "", IFERROR(VLOOKUP(E197,項目組別代碼!$A$1:$D$180,4,FALSE), "無此項"))</f>
        <v/>
      </c>
      <c r="G197" s="7"/>
      <c r="H197" s="7"/>
      <c r="I197" s="7"/>
      <c r="J197" s="28"/>
      <c r="K197" s="7"/>
      <c r="L197" s="7"/>
      <c r="M197" s="7"/>
      <c r="N197" s="7"/>
      <c r="O197" s="7"/>
      <c r="P197" s="7"/>
      <c r="Q197" s="7"/>
      <c r="R197" s="4"/>
    </row>
    <row r="198" spans="1:18" s="2" customFormat="1">
      <c r="A198" s="7"/>
      <c r="B198" s="7"/>
      <c r="C198" s="7"/>
      <c r="D198" s="6" t="str">
        <f>IF(C198="", "", IFERROR(VLOOKUP(C198,項目組別代碼!$F$1:$I$15,4,FALSE), "無此項"))</f>
        <v/>
      </c>
      <c r="E198" s="31"/>
      <c r="F198" s="6" t="str">
        <f>IF(E198="", "", IFERROR(VLOOKUP(E198,項目組別代碼!$A$1:$D$180,4,FALSE), "無此項"))</f>
        <v/>
      </c>
      <c r="G198" s="7"/>
      <c r="H198" s="7"/>
      <c r="I198" s="7"/>
      <c r="J198" s="28"/>
      <c r="K198" s="7"/>
      <c r="L198" s="7"/>
      <c r="M198" s="7"/>
      <c r="N198" s="7"/>
      <c r="O198" s="7"/>
      <c r="P198" s="7"/>
      <c r="Q198" s="7"/>
      <c r="R198" s="4"/>
    </row>
    <row r="199" spans="1:18" s="2" customFormat="1">
      <c r="A199" s="7"/>
      <c r="B199" s="7"/>
      <c r="C199" s="7"/>
      <c r="D199" s="6" t="str">
        <f>IF(C199="", "", IFERROR(VLOOKUP(C199,項目組別代碼!$F$1:$I$15,4,FALSE), "無此項"))</f>
        <v/>
      </c>
      <c r="E199" s="31"/>
      <c r="F199" s="6" t="str">
        <f>IF(E199="", "", IFERROR(VLOOKUP(E199,項目組別代碼!$A$1:$D$180,4,FALSE), "無此項"))</f>
        <v/>
      </c>
      <c r="G199" s="7"/>
      <c r="H199" s="7"/>
      <c r="I199" s="7"/>
      <c r="J199" s="28"/>
      <c r="K199" s="7"/>
      <c r="L199" s="7"/>
      <c r="M199" s="7"/>
      <c r="N199" s="7"/>
      <c r="O199" s="7"/>
      <c r="P199" s="7"/>
      <c r="Q199" s="7"/>
      <c r="R199" s="4"/>
    </row>
    <row r="200" spans="1:18" s="2" customFormat="1">
      <c r="A200" s="7"/>
      <c r="B200" s="7"/>
      <c r="C200" s="7"/>
      <c r="D200" s="6" t="str">
        <f>IF(C200="", "", IFERROR(VLOOKUP(C200,項目組別代碼!$F$1:$I$15,4,FALSE), "無此項"))</f>
        <v/>
      </c>
      <c r="E200" s="31"/>
      <c r="F200" s="6" t="str">
        <f>IF(E200="", "", IFERROR(VLOOKUP(E200,項目組別代碼!$A$1:$D$180,4,FALSE), "無此項"))</f>
        <v/>
      </c>
      <c r="G200" s="7"/>
      <c r="H200" s="7"/>
      <c r="I200" s="7"/>
      <c r="J200" s="28"/>
      <c r="K200" s="7"/>
      <c r="L200" s="7"/>
      <c r="M200" s="7"/>
      <c r="N200" s="7"/>
      <c r="O200" s="7"/>
      <c r="P200" s="7"/>
      <c r="Q200" s="7"/>
      <c r="R200" s="4"/>
    </row>
    <row r="201" spans="1:18" s="2" customFormat="1">
      <c r="A201" s="7"/>
      <c r="B201" s="7"/>
      <c r="C201" s="7"/>
      <c r="D201" s="6" t="str">
        <f>IF(C201="", "", IFERROR(VLOOKUP(C201,項目組別代碼!$F$1:$I$15,4,FALSE), "無此項"))</f>
        <v/>
      </c>
      <c r="E201" s="31"/>
      <c r="F201" s="6" t="str">
        <f>IF(E201="", "", IFERROR(VLOOKUP(E201,項目組別代碼!$A$1:$D$180,4,FALSE), "無此項"))</f>
        <v/>
      </c>
      <c r="G201" s="7"/>
      <c r="H201" s="7"/>
      <c r="I201" s="7"/>
      <c r="J201" s="28"/>
      <c r="K201" s="7"/>
      <c r="L201" s="7"/>
      <c r="M201" s="7"/>
      <c r="N201" s="7"/>
      <c r="O201" s="7"/>
      <c r="P201" s="7"/>
      <c r="Q201" s="7"/>
      <c r="R201" s="4"/>
    </row>
    <row r="202" spans="1:18" s="2" customFormat="1">
      <c r="A202" s="7"/>
      <c r="B202" s="7"/>
      <c r="C202" s="7"/>
      <c r="D202" s="6" t="str">
        <f>IF(C202="", "", IFERROR(VLOOKUP(C202,項目組別代碼!$F$1:$I$15,4,FALSE), "無此項"))</f>
        <v/>
      </c>
      <c r="E202" s="31"/>
      <c r="F202" s="6" t="str">
        <f>IF(E202="", "", IFERROR(VLOOKUP(E202,項目組別代碼!$A$1:$D$180,4,FALSE), "無此項"))</f>
        <v/>
      </c>
      <c r="G202" s="7"/>
      <c r="H202" s="7"/>
      <c r="I202" s="7"/>
      <c r="J202" s="28"/>
      <c r="K202" s="7"/>
      <c r="L202" s="7"/>
      <c r="M202" s="7"/>
      <c r="N202" s="7"/>
      <c r="O202" s="7"/>
      <c r="P202" s="7"/>
      <c r="Q202" s="7"/>
      <c r="R202" s="4"/>
    </row>
    <row r="203" spans="1:18" s="2" customFormat="1">
      <c r="A203" s="7"/>
      <c r="B203" s="7"/>
      <c r="C203" s="7"/>
      <c r="D203" s="6" t="str">
        <f>IF(C203="", "", IFERROR(VLOOKUP(C203,項目組別代碼!$F$1:$I$15,4,FALSE), "無此項"))</f>
        <v/>
      </c>
      <c r="E203" s="31"/>
      <c r="F203" s="6" t="str">
        <f>IF(E203="", "", IFERROR(VLOOKUP(E203,項目組別代碼!$A$1:$D$180,4,FALSE), "無此項"))</f>
        <v/>
      </c>
      <c r="G203" s="7"/>
      <c r="H203" s="7"/>
      <c r="I203" s="7"/>
      <c r="J203" s="28"/>
      <c r="K203" s="7"/>
      <c r="L203" s="7"/>
      <c r="M203" s="7"/>
      <c r="N203" s="7"/>
      <c r="O203" s="7"/>
      <c r="P203" s="7"/>
      <c r="Q203" s="7"/>
      <c r="R203" s="4"/>
    </row>
    <row r="204" spans="1:18" s="2" customFormat="1">
      <c r="A204" s="7"/>
      <c r="B204" s="7"/>
      <c r="C204" s="7"/>
      <c r="D204" s="6" t="str">
        <f>IF(C204="", "", IFERROR(VLOOKUP(C204,項目組別代碼!$F$1:$I$15,4,FALSE), "無此項"))</f>
        <v/>
      </c>
      <c r="E204" s="31"/>
      <c r="F204" s="6" t="str">
        <f>IF(E204="", "", IFERROR(VLOOKUP(E204,項目組別代碼!$A$1:$D$180,4,FALSE), "無此項"))</f>
        <v/>
      </c>
      <c r="G204" s="7"/>
      <c r="H204" s="7"/>
      <c r="I204" s="7"/>
      <c r="J204" s="28"/>
      <c r="K204" s="7"/>
      <c r="L204" s="7"/>
      <c r="M204" s="7"/>
      <c r="N204" s="7"/>
      <c r="O204" s="7"/>
      <c r="P204" s="7"/>
      <c r="Q204" s="7"/>
      <c r="R204" s="4"/>
    </row>
    <row r="205" spans="1:18" s="2" customFormat="1">
      <c r="A205" s="7"/>
      <c r="B205" s="7"/>
      <c r="C205" s="7"/>
      <c r="D205" s="6" t="str">
        <f>IF(C205="", "", IFERROR(VLOOKUP(C205,項目組別代碼!$F$1:$I$15,4,FALSE), "無此項"))</f>
        <v/>
      </c>
      <c r="E205" s="31"/>
      <c r="F205" s="6" t="str">
        <f>IF(E205="", "", IFERROR(VLOOKUP(E205,項目組別代碼!$A$1:$D$180,4,FALSE), "無此項"))</f>
        <v/>
      </c>
      <c r="G205" s="7"/>
      <c r="H205" s="7"/>
      <c r="I205" s="7"/>
      <c r="J205" s="28"/>
      <c r="K205" s="7"/>
      <c r="L205" s="7"/>
      <c r="M205" s="7"/>
      <c r="N205" s="7"/>
      <c r="O205" s="7"/>
      <c r="P205" s="7"/>
      <c r="Q205" s="7"/>
      <c r="R205" s="4"/>
    </row>
    <row r="206" spans="1:18" s="2" customFormat="1">
      <c r="A206" s="7"/>
      <c r="B206" s="7"/>
      <c r="C206" s="7"/>
      <c r="D206" s="6" t="str">
        <f>IF(C206="", "", IFERROR(VLOOKUP(C206,項目組別代碼!$F$1:$I$15,4,FALSE), "無此項"))</f>
        <v/>
      </c>
      <c r="E206" s="31"/>
      <c r="F206" s="6" t="str">
        <f>IF(E206="", "", IFERROR(VLOOKUP(E206,項目組別代碼!$A$1:$D$180,4,FALSE), "無此項"))</f>
        <v/>
      </c>
      <c r="G206" s="7"/>
      <c r="H206" s="7"/>
      <c r="I206" s="7"/>
      <c r="J206" s="28"/>
      <c r="K206" s="7"/>
      <c r="L206" s="7"/>
      <c r="M206" s="7"/>
      <c r="N206" s="7"/>
      <c r="O206" s="7"/>
      <c r="P206" s="7"/>
      <c r="Q206" s="7"/>
      <c r="R206" s="4"/>
    </row>
    <row r="207" spans="1:18" s="2" customFormat="1">
      <c r="A207" s="7"/>
      <c r="B207" s="7"/>
      <c r="C207" s="7"/>
      <c r="D207" s="6" t="str">
        <f>IF(C207="", "", IFERROR(VLOOKUP(C207,項目組別代碼!$F$1:$I$15,4,FALSE), "無此項"))</f>
        <v/>
      </c>
      <c r="E207" s="31"/>
      <c r="F207" s="6" t="str">
        <f>IF(E207="", "", IFERROR(VLOOKUP(E207,項目組別代碼!$A$1:$D$180,4,FALSE), "無此項"))</f>
        <v/>
      </c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4"/>
    </row>
    <row r="208" spans="1:18" s="2" customFormat="1">
      <c r="A208" s="7"/>
      <c r="B208" s="7"/>
      <c r="C208" s="7"/>
      <c r="D208" s="6" t="str">
        <f>IF(C208="", "", IFERROR(VLOOKUP(C208,項目組別代碼!$F$1:$I$15,4,FALSE), "無此項"))</f>
        <v/>
      </c>
      <c r="E208" s="31"/>
      <c r="F208" s="6" t="str">
        <f>IF(E208="", "", IFERROR(VLOOKUP(E208,項目組別代碼!$A$1:$D$180,4,FALSE), "無此項"))</f>
        <v/>
      </c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4"/>
    </row>
    <row r="209" spans="1:18" s="2" customFormat="1">
      <c r="A209" s="7"/>
      <c r="B209" s="7"/>
      <c r="C209" s="7"/>
      <c r="D209" s="6" t="str">
        <f>IF(C209="", "", IFERROR(VLOOKUP(C209,項目組別代碼!$F$1:$I$15,4,FALSE), "無此項"))</f>
        <v/>
      </c>
      <c r="E209" s="31"/>
      <c r="F209" s="6" t="str">
        <f>IF(E209="", "", IFERROR(VLOOKUP(E209,項目組別代碼!$A$1:$D$180,4,FALSE), "無此項"))</f>
        <v/>
      </c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4"/>
    </row>
    <row r="210" spans="1:18" s="2" customFormat="1">
      <c r="A210" s="7"/>
      <c r="B210" s="7"/>
      <c r="C210" s="7"/>
      <c r="D210" s="6" t="str">
        <f>IF(C210="", "", IFERROR(VLOOKUP(C210,項目組別代碼!$F$1:$I$15,4,FALSE), "無此項"))</f>
        <v/>
      </c>
      <c r="E210" s="31"/>
      <c r="F210" s="6" t="str">
        <f>IF(E210="", "", IFERROR(VLOOKUP(E210,項目組別代碼!$A$1:$D$180,4,FALSE), "無此項"))</f>
        <v/>
      </c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4"/>
    </row>
    <row r="211" spans="1:18" s="2" customFormat="1">
      <c r="A211" s="7"/>
      <c r="B211" s="7"/>
      <c r="C211" s="7"/>
      <c r="D211" s="6" t="str">
        <f>IF(C211="", "", IFERROR(VLOOKUP(C211,項目組別代碼!$F$1:$I$15,4,FALSE), "無此項"))</f>
        <v/>
      </c>
      <c r="E211" s="31"/>
      <c r="F211" s="6" t="str">
        <f>IF(E211="", "", IFERROR(VLOOKUP(E211,項目組別代碼!$A$1:$D$180,4,FALSE), "無此項"))</f>
        <v/>
      </c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4"/>
    </row>
    <row r="212" spans="1:18" s="2" customFormat="1">
      <c r="A212" s="7"/>
      <c r="B212" s="7"/>
      <c r="C212" s="7"/>
      <c r="D212" s="6" t="str">
        <f>IF(C212="", "", IFERROR(VLOOKUP(C212,項目組別代碼!$F$1:$I$15,4,FALSE), "無此項"))</f>
        <v/>
      </c>
      <c r="E212" s="31"/>
      <c r="F212" s="6" t="str">
        <f>IF(E212="", "", IFERROR(VLOOKUP(E212,項目組別代碼!$A$1:$D$180,4,FALSE), "無此項"))</f>
        <v/>
      </c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4"/>
    </row>
    <row r="213" spans="1:18" s="2" customFormat="1">
      <c r="A213" s="7"/>
      <c r="B213" s="7"/>
      <c r="C213" s="7"/>
      <c r="D213" s="6" t="str">
        <f>IF(C213="", "", IFERROR(VLOOKUP(C213,項目組別代碼!$F$1:$I$15,4,FALSE), "無此項"))</f>
        <v/>
      </c>
      <c r="E213" s="31"/>
      <c r="F213" s="6" t="str">
        <f>IF(E213="", "", IFERROR(VLOOKUP(E213,項目組別代碼!$A$1:$D$180,4,FALSE), "無此項"))</f>
        <v/>
      </c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4"/>
    </row>
    <row r="214" spans="1:18" s="2" customFormat="1">
      <c r="A214" s="7"/>
      <c r="B214" s="7"/>
      <c r="C214" s="7"/>
      <c r="D214" s="6" t="str">
        <f>IF(C214="", "", IFERROR(VLOOKUP(C214,項目組別代碼!$F$1:$I$15,4,FALSE), "無此項"))</f>
        <v/>
      </c>
      <c r="E214" s="31"/>
      <c r="F214" s="6" t="str">
        <f>IF(E214="", "", IFERROR(VLOOKUP(E214,項目組別代碼!$A$1:$D$180,4,FALSE), "無此項"))</f>
        <v/>
      </c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4"/>
    </row>
    <row r="215" spans="1:18" s="2" customFormat="1">
      <c r="A215" s="7"/>
      <c r="B215" s="7"/>
      <c r="C215" s="24"/>
      <c r="D215" s="6" t="str">
        <f>IF(C215="", "", IFERROR(VLOOKUP(C215,項目組別代碼!$F$1:$I$15,4,FALSE), "無此項"))</f>
        <v/>
      </c>
      <c r="E215" s="31"/>
      <c r="F215" s="6" t="str">
        <f>IF(E215="", "", IFERROR(VLOOKUP(E215,項目組別代碼!$A$1:$D$180,4,FALSE), "無此項"))</f>
        <v/>
      </c>
      <c r="G215" s="24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4"/>
    </row>
    <row r="216" spans="1:18" s="2" customFormat="1">
      <c r="A216" s="7"/>
      <c r="B216" s="32"/>
      <c r="C216" s="7"/>
      <c r="D216" s="6" t="str">
        <f>IF(C216="", "", IFERROR(VLOOKUP(C216,項目組別代碼!$F$1:$I$15,4,FALSE), "無此項"))</f>
        <v/>
      </c>
      <c r="E216" s="31"/>
      <c r="F216" s="6" t="str">
        <f>IF(E216="", "", IFERROR(VLOOKUP(E216,項目組別代碼!$A$1:$D$180,4,FALSE), "無此項"))</f>
        <v/>
      </c>
      <c r="G216" s="7"/>
      <c r="H216" s="33"/>
      <c r="I216" s="7"/>
      <c r="J216" s="7"/>
      <c r="K216" s="7"/>
      <c r="L216" s="7"/>
      <c r="M216" s="7"/>
      <c r="N216" s="7"/>
      <c r="O216" s="7"/>
      <c r="P216" s="7"/>
      <c r="Q216" s="7"/>
      <c r="R216" s="4"/>
    </row>
    <row r="217" spans="1:18">
      <c r="D217" s="6" t="str">
        <f>IF(C217="", "", IFERROR(VLOOKUP(C217,項目組別代碼!$F$1:$I$15,4,FALSE), "無此項"))</f>
        <v/>
      </c>
      <c r="E217" s="31"/>
      <c r="F217" s="6" t="str">
        <f>IF(E217="", "", IFERROR(VLOOKUP(E217,項目組別代碼!$A$1:$D$180,4,FALSE), "無此項"))</f>
        <v/>
      </c>
    </row>
    <row r="218" spans="1:18">
      <c r="D218" s="6" t="str">
        <f>IF(C218="", "", IFERROR(VLOOKUP(C218,項目組別代碼!$F$1:$I$15,4,FALSE), "無此項"))</f>
        <v/>
      </c>
      <c r="E218" s="31"/>
      <c r="F218" s="6" t="str">
        <f>IF(E218="", "", IFERROR(VLOOKUP(E218,項目組別代碼!$A$1:$D$180,4,FALSE), "無此項"))</f>
        <v/>
      </c>
    </row>
    <row r="219" spans="1:18">
      <c r="D219" s="3" t="str">
        <f>IF(C219="", "", IFERROR(VLOOKUP(C219,項目組別代碼!$F$1:$I$9,4,FALSE), "無此項"))</f>
        <v/>
      </c>
      <c r="F219" s="3" t="str">
        <f>IF(E219="", "", IFERROR(VLOOKUP(E219,項目組別代碼!$A$1:$D$141,4,FALSE), "無此項"))</f>
        <v/>
      </c>
    </row>
    <row r="220" spans="1:18">
      <c r="D220" s="3" t="str">
        <f>IF(C220="", "", IFERROR(VLOOKUP(C220,項目組別代碼!$F$1:$I$9,4,FALSE), "無此項"))</f>
        <v/>
      </c>
      <c r="F220" s="3" t="str">
        <f>IF(E220="", "", IFERROR(VLOOKUP(E220,項目組別代碼!$A$1:$D$141,4,FALSE), "無此項"))</f>
        <v/>
      </c>
    </row>
    <row r="221" spans="1:18">
      <c r="D221" s="3" t="str">
        <f>IF(C221="", "", IFERROR(VLOOKUP(C221,項目組別代碼!$F$1:$I$9,4,FALSE), "無此項"))</f>
        <v/>
      </c>
      <c r="F221" s="3" t="str">
        <f>IF(E221="", "", IFERROR(VLOOKUP(E221,項目組別代碼!$A$1:$D$141,4,FALSE), "無此項"))</f>
        <v/>
      </c>
    </row>
    <row r="222" spans="1:18">
      <c r="D222" s="3" t="str">
        <f>IF(C222="", "", IFERROR(VLOOKUP(C222,項目組別代碼!$F$1:$I$9,4,FALSE), "無此項"))</f>
        <v/>
      </c>
      <c r="F222" s="3" t="str">
        <f>IF(E222="", "", IFERROR(VLOOKUP(E222,項目組別代碼!$A$1:$D$141,4,FALSE), "無此項"))</f>
        <v/>
      </c>
    </row>
    <row r="223" spans="1:18">
      <c r="D223" s="3" t="str">
        <f>IF(C223="", "", IFERROR(VLOOKUP(C223,項目組別代碼!$F$1:$I$9,4,FALSE), "無此項"))</f>
        <v/>
      </c>
      <c r="F223" s="3" t="str">
        <f>IF(E223="", "", IFERROR(VLOOKUP(E223,項目組別代碼!$A$1:$D$141,4,FALSE), "無此項"))</f>
        <v/>
      </c>
    </row>
    <row r="224" spans="1:18">
      <c r="D224" s="3" t="str">
        <f>IF(C224="", "", IFERROR(VLOOKUP(C224,項目組別代碼!$F$1:$I$9,4,FALSE), "無此項"))</f>
        <v/>
      </c>
      <c r="F224" s="3" t="str">
        <f>IF(E224="", "", IFERROR(VLOOKUP(E224,項目組別代碼!$A$1:$D$141,4,FALSE), "無此項"))</f>
        <v/>
      </c>
    </row>
    <row r="225" spans="4:6">
      <c r="D225" s="3" t="str">
        <f>IF(C225="", "", IFERROR(VLOOKUP(C225,項目組別代碼!$F$1:$I$9,4,FALSE), "無此項"))</f>
        <v/>
      </c>
      <c r="F225" s="3" t="str">
        <f>IF(E225="", "", IFERROR(VLOOKUP(E225,項目組別代碼!$A$1:$D$141,4,FALSE), "無此項"))</f>
        <v/>
      </c>
    </row>
    <row r="226" spans="4:6">
      <c r="D226" s="3" t="str">
        <f>IF(C226="", "", IFERROR(VLOOKUP(C226,項目組別代碼!$F$1:$I$9,4,FALSE), "無此項"))</f>
        <v/>
      </c>
      <c r="F226" s="3" t="str">
        <f>IF(E226="", "", IFERROR(VLOOKUP(E226,項目組別代碼!$A$1:$D$141,4,FALSE), "無此項"))</f>
        <v/>
      </c>
    </row>
    <row r="227" spans="4:6">
      <c r="D227" s="3" t="str">
        <f>IF(C227="", "", IFERROR(VLOOKUP(C227,項目組別代碼!$F$1:$I$9,4,FALSE), "無此項"))</f>
        <v/>
      </c>
      <c r="F227" s="3" t="str">
        <f>IF(E227="", "", IFERROR(VLOOKUP(E227,項目組別代碼!$A$1:$D$141,4,FALSE), "無此項"))</f>
        <v/>
      </c>
    </row>
    <row r="228" spans="4:6">
      <c r="D228" s="3" t="str">
        <f>IF(C228="", "", IFERROR(VLOOKUP(C228,項目組別代碼!$F$1:$I$9,4,FALSE), "無此項"))</f>
        <v/>
      </c>
      <c r="F228" s="3" t="str">
        <f>IF(E228="", "", IFERROR(VLOOKUP(E228,項目組別代碼!$A$1:$D$141,4,FALSE), "無此項"))</f>
        <v/>
      </c>
    </row>
    <row r="229" spans="4:6">
      <c r="D229" s="3" t="str">
        <f>IF(C229="", "", IFERROR(VLOOKUP(C229,項目組別代碼!$F$1:$I$9,4,FALSE), "無此項"))</f>
        <v/>
      </c>
      <c r="F229" s="3" t="str">
        <f>IF(E229="", "", IFERROR(VLOOKUP(E229,項目組別代碼!$A$1:$D$141,4,FALSE), "無此項"))</f>
        <v/>
      </c>
    </row>
    <row r="230" spans="4:6">
      <c r="D230" s="3" t="str">
        <f>IF(C230="", "", IFERROR(VLOOKUP(C230,項目組別代碼!$F$1:$I$9,4,FALSE), "無此項"))</f>
        <v/>
      </c>
      <c r="F230" s="3" t="str">
        <f>IF(E230="", "", IFERROR(VLOOKUP(E230,項目組別代碼!$A$1:$D$141,4,FALSE), "無此項"))</f>
        <v/>
      </c>
    </row>
    <row r="231" spans="4:6">
      <c r="D231" s="3" t="str">
        <f>IF(C231="", "", IFERROR(VLOOKUP(C231,項目組別代碼!$F$1:$I$9,4,FALSE), "無此項"))</f>
        <v/>
      </c>
      <c r="F231" s="3" t="str">
        <f>IF(E231="", "", IFERROR(VLOOKUP(E231,項目組別代碼!$A$1:$D$141,4,FALSE), "無此項"))</f>
        <v/>
      </c>
    </row>
    <row r="232" spans="4:6">
      <c r="D232" s="3" t="str">
        <f>IF(C232="", "", IFERROR(VLOOKUP(C232,項目組別代碼!$F$1:$I$9,4,FALSE), "無此項"))</f>
        <v/>
      </c>
      <c r="F232" s="3" t="str">
        <f>IF(E232="", "", IFERROR(VLOOKUP(E232,項目組別代碼!$A$1:$D$141,4,FALSE), "無此項"))</f>
        <v/>
      </c>
    </row>
    <row r="233" spans="4:6">
      <c r="D233" s="3" t="str">
        <f>IF(C233="", "", IFERROR(VLOOKUP(C233,項目組別代碼!$F$1:$I$9,4,FALSE), "無此項"))</f>
        <v/>
      </c>
      <c r="F233" s="3" t="str">
        <f>IF(E233="", "", IFERROR(VLOOKUP(E233,項目組別代碼!$A$1:$D$141,4,FALSE), "無此項"))</f>
        <v/>
      </c>
    </row>
    <row r="234" spans="4:6">
      <c r="D234" s="3" t="str">
        <f>IF(C234="", "", IFERROR(VLOOKUP(C234,項目組別代碼!$F$1:$I$9,4,FALSE), "無此項"))</f>
        <v/>
      </c>
      <c r="F234" s="3" t="str">
        <f>IF(E234="", "", IFERROR(VLOOKUP(E234,項目組別代碼!$A$1:$D$141,4,FALSE), "無此項"))</f>
        <v/>
      </c>
    </row>
    <row r="235" spans="4:6">
      <c r="D235" s="3" t="str">
        <f>IF(C235="", "", IFERROR(VLOOKUP(C235,項目組別代碼!$F$1:$I$9,4,FALSE), "無此項"))</f>
        <v/>
      </c>
      <c r="F235" s="3" t="str">
        <f>IF(E235="", "", IFERROR(VLOOKUP(E235,項目組別代碼!$A$1:$D$141,4,FALSE), "無此項"))</f>
        <v/>
      </c>
    </row>
    <row r="236" spans="4:6">
      <c r="D236" s="3" t="str">
        <f>IF(C236="", "", IFERROR(VLOOKUP(C236,項目組別代碼!$F$1:$I$9,4,FALSE), "無此項"))</f>
        <v/>
      </c>
      <c r="F236" s="3" t="str">
        <f>IF(E236="", "", IFERROR(VLOOKUP(E236,項目組別代碼!$A$1:$D$141,4,FALSE), "無此項"))</f>
        <v/>
      </c>
    </row>
    <row r="237" spans="4:6">
      <c r="D237" s="3" t="str">
        <f>IF(C237="", "", IFERROR(VLOOKUP(C237,項目組別代碼!$F$1:$I$9,4,FALSE), "無此項"))</f>
        <v/>
      </c>
      <c r="F237" s="3" t="str">
        <f>IF(E237="", "", IFERROR(VLOOKUP(E237,項目組別代碼!$A$1:$D$141,4,FALSE), "無此項"))</f>
        <v/>
      </c>
    </row>
    <row r="238" spans="4:6">
      <c r="D238" s="3" t="str">
        <f>IF(C238="", "", IFERROR(VLOOKUP(C238,項目組別代碼!$F$1:$I$9,4,FALSE), "無此項"))</f>
        <v/>
      </c>
      <c r="F238" s="3" t="str">
        <f>IF(E238="", "", IFERROR(VLOOKUP(E238,項目組別代碼!$A$1:$D$141,4,FALSE), "無此項"))</f>
        <v/>
      </c>
    </row>
    <row r="239" spans="4:6">
      <c r="D239" s="3" t="str">
        <f>IF(C239="", "", IFERROR(VLOOKUP(C239,項目組別代碼!$F$1:$I$9,4,FALSE), "無此項"))</f>
        <v/>
      </c>
      <c r="F239" s="3" t="str">
        <f>IF(E239="", "", IFERROR(VLOOKUP(E239,項目組別代碼!$A$1:$D$141,4,FALSE), "無此項"))</f>
        <v/>
      </c>
    </row>
    <row r="240" spans="4:6">
      <c r="D240" s="3" t="str">
        <f>IF(C240="", "", IFERROR(VLOOKUP(C240,項目組別代碼!$F$1:$I$9,4,FALSE), "無此項"))</f>
        <v/>
      </c>
      <c r="F240" s="3" t="str">
        <f>IF(E240="", "", IFERROR(VLOOKUP(E240,項目組別代碼!$A$1:$D$141,4,FALSE), "無此項"))</f>
        <v/>
      </c>
    </row>
    <row r="241" spans="4:6">
      <c r="D241" s="3" t="str">
        <f>IF(C241="", "", IFERROR(VLOOKUP(C241,項目組別代碼!$F$1:$I$9,4,FALSE), "無此項"))</f>
        <v/>
      </c>
      <c r="F241" s="3" t="str">
        <f>IF(E241="", "", IFERROR(VLOOKUP(E241,項目組別代碼!$A$1:$D$141,4,FALSE), "無此項"))</f>
        <v/>
      </c>
    </row>
    <row r="242" spans="4:6">
      <c r="D242" s="3" t="str">
        <f>IF(C242="", "", IFERROR(VLOOKUP(C242,項目組別代碼!$F$1:$I$9,4,FALSE), "無此項"))</f>
        <v/>
      </c>
      <c r="F242" s="3" t="str">
        <f>IF(E242="", "", IFERROR(VLOOKUP(E242,項目組別代碼!$A$1:$D$141,4,FALSE), "無此項"))</f>
        <v/>
      </c>
    </row>
    <row r="243" spans="4:6">
      <c r="D243" s="3" t="str">
        <f>IF(C243="", "", IFERROR(VLOOKUP(C243,項目組別代碼!$F$1:$I$9,4,FALSE), "無此項"))</f>
        <v/>
      </c>
      <c r="F243" s="3" t="str">
        <f>IF(E243="", "", IFERROR(VLOOKUP(E243,項目組別代碼!$A$1:$D$141,4,FALSE), "無此項"))</f>
        <v/>
      </c>
    </row>
    <row r="244" spans="4:6">
      <c r="D244" s="3" t="str">
        <f>IF(C244="", "", IFERROR(VLOOKUP(C244,項目組別代碼!$F$1:$I$9,4,FALSE), "無此項"))</f>
        <v/>
      </c>
      <c r="F244" s="3" t="str">
        <f>IF(E244="", "", IFERROR(VLOOKUP(E244,項目組別代碼!$A$1:$D$141,4,FALSE), "無此項"))</f>
        <v/>
      </c>
    </row>
    <row r="245" spans="4:6">
      <c r="D245" s="3" t="str">
        <f>IF(C245="", "", IFERROR(VLOOKUP(C245,項目組別代碼!$F$1:$I$9,4,FALSE), "無此項"))</f>
        <v/>
      </c>
      <c r="F245" s="3" t="str">
        <f>IF(E245="", "", IFERROR(VLOOKUP(E245,項目組別代碼!$A$1:$D$141,4,FALSE), "無此項"))</f>
        <v/>
      </c>
    </row>
    <row r="246" spans="4:6">
      <c r="D246" s="3" t="str">
        <f>IF(C246="", "", IFERROR(VLOOKUP(C246,項目組別代碼!$F$1:$I$9,4,FALSE), "無此項"))</f>
        <v/>
      </c>
      <c r="F246" s="3" t="str">
        <f>IF(E246="", "", IFERROR(VLOOKUP(E246,項目組別代碼!$A$1:$D$141,4,FALSE), "無此項"))</f>
        <v/>
      </c>
    </row>
    <row r="247" spans="4:6">
      <c r="D247" s="3" t="str">
        <f>IF(C247="", "", IFERROR(VLOOKUP(C247,項目組別代碼!$F$1:$I$9,4,FALSE), "無此項"))</f>
        <v/>
      </c>
      <c r="F247" s="3" t="str">
        <f>IF(E247="", "", IFERROR(VLOOKUP(E247,項目組別代碼!$A$1:$D$141,4,FALSE), "無此項"))</f>
        <v/>
      </c>
    </row>
    <row r="248" spans="4:6">
      <c r="D248" s="3" t="str">
        <f>IF(C248="", "", IFERROR(VLOOKUP(C248,項目組別代碼!$F$1:$I$9,4,FALSE), "無此項"))</f>
        <v/>
      </c>
      <c r="F248" s="3" t="str">
        <f>IF(E248="", "", IFERROR(VLOOKUP(E248,項目組別代碼!$A$1:$D$141,4,FALSE), "無此項"))</f>
        <v/>
      </c>
    </row>
    <row r="249" spans="4:6">
      <c r="D249" s="3" t="str">
        <f>IF(C249="", "", IFERROR(VLOOKUP(C249,項目組別代碼!$F$1:$I$9,4,FALSE), "無此項"))</f>
        <v/>
      </c>
      <c r="F249" s="3" t="str">
        <f>IF(E249="", "", IFERROR(VLOOKUP(E249,項目組別代碼!$A$1:$D$141,4,FALSE), "無此項"))</f>
        <v/>
      </c>
    </row>
    <row r="250" spans="4:6">
      <c r="D250" s="3" t="str">
        <f>IF(C250="", "", IFERROR(VLOOKUP(C250,項目組別代碼!$F$1:$I$9,4,FALSE), "無此項"))</f>
        <v/>
      </c>
      <c r="F250" s="3" t="str">
        <f>IF(E250="", "", IFERROR(VLOOKUP(E250,項目組別代碼!$A$1:$D$141,4,FALSE), "無此項"))</f>
        <v/>
      </c>
    </row>
  </sheetData>
  <sheetProtection sheet="1" formatCells="0"/>
  <protectedRanges>
    <protectedRange sqref="Q18:R216" name="範圍4"/>
    <protectedRange sqref="D2 G2 I2:J2 B2:B3 B14:G16 M14:N16 B5:B12 G18:P216 A18:C216 E18:E216 D5:N12" name="範圍1"/>
    <protectedRange sqref="A217:C250 R219:R401 E217:E250 G217:P250 A251:P401 S217:XFD401" name="範圍2"/>
    <protectedRange sqref="N2" name="範圍3"/>
  </protectedRanges>
  <mergeCells count="4">
    <mergeCell ref="D2:E2"/>
    <mergeCell ref="B3:F3"/>
    <mergeCell ref="J16:L16"/>
    <mergeCell ref="I2:J2"/>
  </mergeCells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項目組別代碼!$D$1:$D$141</xm:f>
          </x14:formula1>
          <xm:sqref>P5:P12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2">
    <tabColor rgb="FF99FF66"/>
  </sheetPr>
  <dimension ref="A1:I153"/>
  <sheetViews>
    <sheetView topLeftCell="A61" zoomScale="85" zoomScaleNormal="85" workbookViewId="0">
      <selection sqref="A1:A1048576"/>
    </sheetView>
  </sheetViews>
  <sheetFormatPr defaultRowHeight="19.5"/>
  <cols>
    <col min="1" max="1" width="10.5" style="74" customWidth="1"/>
    <col min="2" max="2" width="22.375" style="81" customWidth="1"/>
    <col min="3" max="3" width="14.625" style="74" bestFit="1" customWidth="1"/>
    <col min="4" max="4" width="44.625" style="74" bestFit="1" customWidth="1"/>
    <col min="5" max="6" width="9" style="74"/>
    <col min="7" max="7" width="34.125" style="74" bestFit="1" customWidth="1"/>
    <col min="8" max="8" width="11.875" style="74" bestFit="1" customWidth="1"/>
    <col min="9" max="9" width="36.75" style="74" bestFit="1" customWidth="1"/>
    <col min="10" max="16384" width="9" style="74"/>
  </cols>
  <sheetData>
    <row r="1" spans="1:9">
      <c r="A1" s="74" t="s">
        <v>82</v>
      </c>
      <c r="B1" s="75" t="s">
        <v>83</v>
      </c>
      <c r="C1" s="76" t="s">
        <v>70</v>
      </c>
      <c r="D1" s="77" t="str">
        <f xml:space="preserve"> B1 &amp; C1</f>
        <v>項目名稱比賽組別</v>
      </c>
      <c r="F1" s="76" t="s">
        <v>82</v>
      </c>
      <c r="G1" s="78" t="s">
        <v>83</v>
      </c>
      <c r="H1" s="76" t="s">
        <v>70</v>
      </c>
      <c r="I1" s="77" t="str">
        <f xml:space="preserve"> G1 &amp; H1</f>
        <v>項目名稱比賽組別</v>
      </c>
    </row>
    <row r="2" spans="1:9">
      <c r="A2" s="79" t="s">
        <v>300</v>
      </c>
      <c r="B2" s="70" t="s">
        <v>271</v>
      </c>
      <c r="C2" s="67" t="s">
        <v>71</v>
      </c>
      <c r="D2" s="69" t="str">
        <f>B2&amp;C2</f>
        <v>十三式太極拳太極拳長青女子組</v>
      </c>
      <c r="E2" s="77"/>
      <c r="F2" s="67" t="s">
        <v>73</v>
      </c>
      <c r="G2" s="70" t="s">
        <v>271</v>
      </c>
      <c r="H2" s="67" t="s">
        <v>74</v>
      </c>
      <c r="I2" s="69" t="str">
        <f t="shared" ref="I2:I7" si="0">G2&amp;H2</f>
        <v>十三式太極拳太極拳團體</v>
      </c>
    </row>
    <row r="3" spans="1:9">
      <c r="A3" s="79" t="s">
        <v>113</v>
      </c>
      <c r="B3" s="70" t="s">
        <v>271</v>
      </c>
      <c r="C3" s="67" t="s">
        <v>72</v>
      </c>
      <c r="D3" s="69" t="str">
        <f>B3&amp;C3</f>
        <v>十三式太極拳太極拳長青男子組</v>
      </c>
      <c r="E3" s="77"/>
      <c r="F3" s="67" t="s">
        <v>75</v>
      </c>
      <c r="G3" s="70" t="s">
        <v>274</v>
      </c>
      <c r="H3" s="67" t="s">
        <v>74</v>
      </c>
      <c r="I3" s="69" t="str">
        <f>G3&amp;H3</f>
        <v>三十七式太極拳團體</v>
      </c>
    </row>
    <row r="4" spans="1:9">
      <c r="A4" s="79" t="s">
        <v>109</v>
      </c>
      <c r="B4" s="70" t="s">
        <v>271</v>
      </c>
      <c r="C4" s="67" t="s">
        <v>96</v>
      </c>
      <c r="D4" s="69" t="str">
        <f t="shared" ref="D4:D69" si="1">B4&amp;C4</f>
        <v>十三式太極拳太極拳社會男子組</v>
      </c>
      <c r="E4" s="77"/>
      <c r="F4" s="67" t="s">
        <v>76</v>
      </c>
      <c r="G4" s="70" t="s">
        <v>284</v>
      </c>
      <c r="H4" s="67" t="s">
        <v>74</v>
      </c>
      <c r="I4" s="69" t="str">
        <f>G4&amp;H4</f>
        <v>陳氏三十八太極拳團體</v>
      </c>
    </row>
    <row r="5" spans="1:9">
      <c r="A5" s="79" t="s">
        <v>110</v>
      </c>
      <c r="B5" s="70" t="s">
        <v>271</v>
      </c>
      <c r="C5" s="67" t="s">
        <v>97</v>
      </c>
      <c r="D5" s="69" t="str">
        <f t="shared" si="1"/>
        <v>十三式太極拳太極拳社會女子組</v>
      </c>
      <c r="E5" s="77"/>
      <c r="F5" s="67" t="s">
        <v>85</v>
      </c>
      <c r="G5" s="70" t="s">
        <v>272</v>
      </c>
      <c r="H5" s="67" t="s">
        <v>74</v>
      </c>
      <c r="I5" s="69" t="str">
        <f t="shared" ref="I5" si="2">G5&amp;H5</f>
        <v>九九式太極拳競賽套路(全民版)團體</v>
      </c>
    </row>
    <row r="6" spans="1:9">
      <c r="A6" s="79" t="s">
        <v>111</v>
      </c>
      <c r="B6" s="70" t="s">
        <v>271</v>
      </c>
      <c r="C6" s="67" t="s">
        <v>184</v>
      </c>
      <c r="D6" s="69" t="str">
        <f t="shared" si="1"/>
        <v>十三式太極拳太極拳學生男子組</v>
      </c>
      <c r="E6" s="77"/>
      <c r="F6" s="67" t="s">
        <v>102</v>
      </c>
      <c r="G6" s="70" t="s">
        <v>291</v>
      </c>
      <c r="H6" s="67" t="s">
        <v>74</v>
      </c>
      <c r="I6" s="69" t="str">
        <f t="shared" si="0"/>
        <v>楊門三十二式太極刀團體</v>
      </c>
    </row>
    <row r="7" spans="1:9">
      <c r="A7" s="79" t="s">
        <v>112</v>
      </c>
      <c r="B7" s="70" t="s">
        <v>271</v>
      </c>
      <c r="C7" s="67" t="s">
        <v>186</v>
      </c>
      <c r="D7" s="69" t="str">
        <f t="shared" si="1"/>
        <v>十三式太極拳太極拳學生女子組</v>
      </c>
      <c r="E7" s="77"/>
      <c r="F7" s="67" t="s">
        <v>77</v>
      </c>
      <c r="G7" s="70" t="s">
        <v>292</v>
      </c>
      <c r="H7" s="67" t="s">
        <v>74</v>
      </c>
      <c r="I7" s="69" t="str">
        <f t="shared" si="0"/>
        <v>傳統楊氏五十四式太極劍團體</v>
      </c>
    </row>
    <row r="8" spans="1:9">
      <c r="A8" s="83" t="s">
        <v>267</v>
      </c>
      <c r="B8" s="66" t="s">
        <v>280</v>
      </c>
      <c r="C8" s="66" t="s">
        <v>298</v>
      </c>
      <c r="D8" s="84" t="str">
        <f t="shared" ref="D8:D47" si="3">B8&amp;C8</f>
        <v>二十四式太極拳學生男子組</v>
      </c>
      <c r="E8" s="77"/>
      <c r="F8" s="67" t="s">
        <v>81</v>
      </c>
      <c r="G8" s="70" t="s">
        <v>80</v>
      </c>
      <c r="H8" s="67" t="s">
        <v>74</v>
      </c>
      <c r="I8" s="69" t="str">
        <f>G8&amp;H8</f>
        <v>鄒氏八卦掌團體</v>
      </c>
    </row>
    <row r="9" spans="1:9">
      <c r="A9" s="85" t="s">
        <v>268</v>
      </c>
      <c r="B9" s="68" t="s">
        <v>280</v>
      </c>
      <c r="C9" s="68" t="s">
        <v>186</v>
      </c>
      <c r="D9" s="86" t="str">
        <f t="shared" si="3"/>
        <v>二十四式太極拳學生女子組</v>
      </c>
      <c r="E9" s="77"/>
      <c r="F9" s="67" t="s">
        <v>79</v>
      </c>
      <c r="G9" s="70" t="s">
        <v>78</v>
      </c>
      <c r="H9" s="67" t="s">
        <v>74</v>
      </c>
      <c r="I9" s="69" t="str">
        <f>G9&amp;H9</f>
        <v>轉掌八勢八卦掌團體</v>
      </c>
    </row>
    <row r="10" spans="1:9">
      <c r="A10" s="45" t="s">
        <v>123</v>
      </c>
      <c r="B10" s="71" t="s">
        <v>273</v>
      </c>
      <c r="C10" s="36" t="s">
        <v>71</v>
      </c>
      <c r="D10" s="37" t="str">
        <f t="shared" ref="D10:D25" si="4">B10&amp;C10</f>
        <v>三十七式太極拳長青女子組</v>
      </c>
      <c r="E10" s="77"/>
    </row>
    <row r="11" spans="1:9">
      <c r="A11" s="79" t="s">
        <v>128</v>
      </c>
      <c r="B11" s="70" t="s">
        <v>273</v>
      </c>
      <c r="C11" s="67" t="s">
        <v>72</v>
      </c>
      <c r="D11" s="69" t="str">
        <f t="shared" si="4"/>
        <v>三十七式太極拳長青男子組</v>
      </c>
      <c r="E11" s="77"/>
    </row>
    <row r="12" spans="1:9">
      <c r="A12" s="79" t="s">
        <v>124</v>
      </c>
      <c r="B12" s="70" t="s">
        <v>273</v>
      </c>
      <c r="C12" s="67" t="s">
        <v>96</v>
      </c>
      <c r="D12" s="69" t="str">
        <f t="shared" si="4"/>
        <v>三十七式太極拳社會男子組</v>
      </c>
      <c r="E12" s="77"/>
    </row>
    <row r="13" spans="1:9">
      <c r="A13" s="79" t="s">
        <v>125</v>
      </c>
      <c r="B13" s="70" t="s">
        <v>273</v>
      </c>
      <c r="C13" s="67" t="s">
        <v>97</v>
      </c>
      <c r="D13" s="69" t="str">
        <f t="shared" si="4"/>
        <v>三十七式太極拳社會女子組</v>
      </c>
      <c r="E13" s="77"/>
    </row>
    <row r="14" spans="1:9">
      <c r="A14" s="79" t="s">
        <v>126</v>
      </c>
      <c r="B14" s="70" t="s">
        <v>273</v>
      </c>
      <c r="C14" s="67" t="s">
        <v>184</v>
      </c>
      <c r="D14" s="69" t="str">
        <f t="shared" si="4"/>
        <v>三十七式太極拳學生男子組</v>
      </c>
      <c r="E14" s="77"/>
    </row>
    <row r="15" spans="1:9">
      <c r="A15" s="79" t="s">
        <v>127</v>
      </c>
      <c r="B15" s="70" t="s">
        <v>273</v>
      </c>
      <c r="C15" s="67" t="s">
        <v>186</v>
      </c>
      <c r="D15" s="69" t="str">
        <f t="shared" si="4"/>
        <v>三十七式太極拳學生女子組</v>
      </c>
      <c r="E15" s="77"/>
      <c r="F15" s="87"/>
    </row>
    <row r="16" spans="1:9">
      <c r="A16" s="45" t="s">
        <v>168</v>
      </c>
      <c r="B16" s="71" t="s">
        <v>286</v>
      </c>
      <c r="C16" s="36" t="s">
        <v>96</v>
      </c>
      <c r="D16" s="37" t="str">
        <f t="shared" si="4"/>
        <v>六十四式太極拳第二段社會男子組</v>
      </c>
      <c r="E16" s="77"/>
    </row>
    <row r="17" spans="1:5">
      <c r="A17" s="79" t="s">
        <v>169</v>
      </c>
      <c r="B17" s="70" t="s">
        <v>286</v>
      </c>
      <c r="C17" s="67" t="s">
        <v>97</v>
      </c>
      <c r="D17" s="69" t="str">
        <f t="shared" si="4"/>
        <v>六十四式太極拳第二段社會女子組</v>
      </c>
      <c r="E17" s="77"/>
    </row>
    <row r="18" spans="1:5">
      <c r="A18" s="79" t="s">
        <v>170</v>
      </c>
      <c r="B18" s="70" t="s">
        <v>286</v>
      </c>
      <c r="C18" s="67" t="s">
        <v>194</v>
      </c>
      <c r="D18" s="69" t="str">
        <f t="shared" si="4"/>
        <v>六十四式太極拳第二段學生男子組</v>
      </c>
      <c r="E18" s="77"/>
    </row>
    <row r="19" spans="1:5">
      <c r="A19" s="79" t="s">
        <v>171</v>
      </c>
      <c r="B19" s="70" t="s">
        <v>286</v>
      </c>
      <c r="C19" s="67" t="s">
        <v>185</v>
      </c>
      <c r="D19" s="69" t="str">
        <f t="shared" si="4"/>
        <v>六十四式太極拳第二段學生女子組</v>
      </c>
      <c r="E19" s="77"/>
    </row>
    <row r="20" spans="1:5">
      <c r="A20" s="45" t="s">
        <v>172</v>
      </c>
      <c r="B20" s="71" t="s">
        <v>272</v>
      </c>
      <c r="C20" s="71" t="s">
        <v>71</v>
      </c>
      <c r="D20" s="89" t="str">
        <f t="shared" si="4"/>
        <v>九九式太極拳競賽套路(全民版)長青女子組</v>
      </c>
      <c r="E20" s="77"/>
    </row>
    <row r="21" spans="1:5">
      <c r="A21" s="79" t="s">
        <v>159</v>
      </c>
      <c r="B21" s="70" t="s">
        <v>272</v>
      </c>
      <c r="C21" s="67" t="s">
        <v>96</v>
      </c>
      <c r="D21" s="69" t="str">
        <f t="shared" si="4"/>
        <v>九九式太極拳競賽套路(全民版)社會男子組</v>
      </c>
      <c r="E21" s="77"/>
    </row>
    <row r="22" spans="1:5">
      <c r="A22" s="79" t="s">
        <v>160</v>
      </c>
      <c r="B22" s="70" t="s">
        <v>272</v>
      </c>
      <c r="C22" s="67" t="s">
        <v>97</v>
      </c>
      <c r="D22" s="69" t="str">
        <f t="shared" si="4"/>
        <v>九九式太極拳競賽套路(全民版)社會女子組</v>
      </c>
      <c r="E22" s="77"/>
    </row>
    <row r="23" spans="1:5">
      <c r="A23" s="79" t="s">
        <v>161</v>
      </c>
      <c r="B23" s="70" t="s">
        <v>272</v>
      </c>
      <c r="C23" s="67" t="s">
        <v>194</v>
      </c>
      <c r="D23" s="69" t="str">
        <f t="shared" si="4"/>
        <v>九九式太極拳競賽套路(全民版)學生男子組</v>
      </c>
      <c r="E23" s="77"/>
    </row>
    <row r="24" spans="1:5">
      <c r="A24" s="79" t="s">
        <v>162</v>
      </c>
      <c r="B24" s="70" t="s">
        <v>272</v>
      </c>
      <c r="C24" s="67" t="s">
        <v>185</v>
      </c>
      <c r="D24" s="69" t="str">
        <f t="shared" si="4"/>
        <v>九九式太極拳競賽套路(全民版)學生女子組</v>
      </c>
      <c r="E24" s="77"/>
    </row>
    <row r="25" spans="1:5">
      <c r="A25" s="79" t="s">
        <v>163</v>
      </c>
      <c r="B25" s="70" t="s">
        <v>272</v>
      </c>
      <c r="C25" s="67" t="s">
        <v>98</v>
      </c>
      <c r="D25" s="69" t="str">
        <f t="shared" si="4"/>
        <v>九九式太極拳競賽套路(全民版)國中男子組</v>
      </c>
      <c r="E25" s="77"/>
    </row>
    <row r="26" spans="1:5">
      <c r="A26" s="79" t="s">
        <v>164</v>
      </c>
      <c r="B26" s="70" t="s">
        <v>272</v>
      </c>
      <c r="C26" s="67" t="s">
        <v>99</v>
      </c>
      <c r="D26" s="69" t="str">
        <f t="shared" ref="D26" si="5">B26&amp;C26</f>
        <v>九九式太極拳競賽套路(全民版)國中女子組</v>
      </c>
      <c r="E26" s="77"/>
    </row>
    <row r="27" spans="1:5">
      <c r="A27" s="79" t="s">
        <v>173</v>
      </c>
      <c r="B27" s="70" t="s">
        <v>272</v>
      </c>
      <c r="C27" s="67" t="s">
        <v>72</v>
      </c>
      <c r="D27" s="69" t="str">
        <f>B27&amp;C27</f>
        <v>九九式太極拳競賽套路(全民版)長青男子組</v>
      </c>
      <c r="E27" s="77"/>
    </row>
    <row r="28" spans="1:5">
      <c r="A28" s="83" t="s">
        <v>167</v>
      </c>
      <c r="B28" s="71" t="s">
        <v>283</v>
      </c>
      <c r="C28" s="71" t="s">
        <v>96</v>
      </c>
      <c r="D28" s="89" t="str">
        <f>B28&amp;C28</f>
        <v>陳氏三十八太極拳社會男子組</v>
      </c>
      <c r="E28" s="77"/>
    </row>
    <row r="29" spans="1:5">
      <c r="A29" s="79" t="s">
        <v>129</v>
      </c>
      <c r="B29" s="70" t="s">
        <v>283</v>
      </c>
      <c r="C29" s="67" t="s">
        <v>97</v>
      </c>
      <c r="D29" s="69" t="str">
        <f>B29&amp;C29</f>
        <v>陳氏三十八太極拳社會女子組</v>
      </c>
      <c r="E29" s="77"/>
    </row>
    <row r="30" spans="1:5">
      <c r="A30" s="79" t="s">
        <v>130</v>
      </c>
      <c r="B30" s="70" t="s">
        <v>283</v>
      </c>
      <c r="C30" s="67" t="s">
        <v>184</v>
      </c>
      <c r="D30" s="69" t="str">
        <f>B30&amp;C30</f>
        <v>陳氏三十八太極拳學生男子組</v>
      </c>
      <c r="E30" s="77"/>
    </row>
    <row r="31" spans="1:5">
      <c r="A31" s="79" t="s">
        <v>131</v>
      </c>
      <c r="B31" s="70" t="s">
        <v>283</v>
      </c>
      <c r="C31" s="67" t="s">
        <v>186</v>
      </c>
      <c r="D31" s="69" t="str">
        <f>B31&amp;C31</f>
        <v>陳氏三十八太極拳學生女子組</v>
      </c>
      <c r="E31" s="77"/>
    </row>
    <row r="32" spans="1:5">
      <c r="A32" s="45" t="s">
        <v>189</v>
      </c>
      <c r="B32" s="71" t="s">
        <v>104</v>
      </c>
      <c r="C32" s="36" t="s">
        <v>71</v>
      </c>
      <c r="D32" s="37" t="str">
        <f t="shared" ref="D32:D37" si="6">B32&amp;C32</f>
        <v>易簡太極拳長青女子組</v>
      </c>
      <c r="E32" s="77"/>
    </row>
    <row r="33" spans="1:5">
      <c r="A33" s="79" t="s">
        <v>193</v>
      </c>
      <c r="B33" s="70" t="s">
        <v>104</v>
      </c>
      <c r="C33" s="67" t="s">
        <v>72</v>
      </c>
      <c r="D33" s="69" t="str">
        <f>B33&amp;C33</f>
        <v>易簡太極拳長青男子組</v>
      </c>
      <c r="E33" s="77"/>
    </row>
    <row r="34" spans="1:5">
      <c r="A34" s="79" t="s">
        <v>193</v>
      </c>
      <c r="B34" s="70" t="s">
        <v>104</v>
      </c>
      <c r="C34" s="67" t="s">
        <v>96</v>
      </c>
      <c r="D34" s="69" t="str">
        <f t="shared" si="6"/>
        <v>易簡太極拳社會男子組</v>
      </c>
      <c r="E34" s="77"/>
    </row>
    <row r="35" spans="1:5">
      <c r="A35" s="79" t="s">
        <v>190</v>
      </c>
      <c r="B35" s="70" t="s">
        <v>104</v>
      </c>
      <c r="C35" s="67" t="s">
        <v>97</v>
      </c>
      <c r="D35" s="69" t="str">
        <f t="shared" si="6"/>
        <v>易簡太極拳社會女子組</v>
      </c>
      <c r="E35" s="77"/>
    </row>
    <row r="36" spans="1:5">
      <c r="A36" s="79" t="s">
        <v>191</v>
      </c>
      <c r="B36" s="70" t="s">
        <v>104</v>
      </c>
      <c r="C36" s="67" t="s">
        <v>184</v>
      </c>
      <c r="D36" s="69" t="str">
        <f t="shared" si="6"/>
        <v>易簡太極拳學生男子組</v>
      </c>
      <c r="E36" s="77"/>
    </row>
    <row r="37" spans="1:5">
      <c r="A37" s="79" t="s">
        <v>192</v>
      </c>
      <c r="B37" s="70" t="s">
        <v>104</v>
      </c>
      <c r="C37" s="67" t="s">
        <v>186</v>
      </c>
      <c r="D37" s="69" t="str">
        <f t="shared" si="6"/>
        <v>易簡太極拳學生女子組</v>
      </c>
      <c r="E37" s="77"/>
    </row>
    <row r="38" spans="1:5">
      <c r="A38" s="45" t="s">
        <v>132</v>
      </c>
      <c r="B38" s="71" t="s">
        <v>285</v>
      </c>
      <c r="C38" s="36" t="s">
        <v>96</v>
      </c>
      <c r="D38" s="37" t="str">
        <f>B38&amp;C38</f>
        <v>楊氏綜合太極拳四十八式社會男子組</v>
      </c>
      <c r="E38" s="77"/>
    </row>
    <row r="39" spans="1:5">
      <c r="A39" s="79" t="s">
        <v>133</v>
      </c>
      <c r="B39" s="70" t="s">
        <v>285</v>
      </c>
      <c r="C39" s="67" t="s">
        <v>97</v>
      </c>
      <c r="D39" s="69" t="str">
        <f>B39&amp;C39</f>
        <v>楊氏綜合太極拳四十八式社會女子組</v>
      </c>
      <c r="E39" s="77"/>
    </row>
    <row r="40" spans="1:5">
      <c r="A40" s="79" t="s">
        <v>134</v>
      </c>
      <c r="B40" s="70" t="s">
        <v>285</v>
      </c>
      <c r="C40" s="67" t="s">
        <v>184</v>
      </c>
      <c r="D40" s="69" t="str">
        <f>B40&amp;C40</f>
        <v>楊氏綜合太極拳四十八式學生男子組</v>
      </c>
      <c r="E40" s="77"/>
    </row>
    <row r="41" spans="1:5">
      <c r="A41" s="79" t="s">
        <v>135</v>
      </c>
      <c r="B41" s="70" t="s">
        <v>285</v>
      </c>
      <c r="C41" s="67" t="s">
        <v>186</v>
      </c>
      <c r="D41" s="69" t="str">
        <f>B41&amp;C41</f>
        <v>楊氏綜合太極拳四十八式學生女子組</v>
      </c>
      <c r="E41" s="77"/>
    </row>
    <row r="42" spans="1:5">
      <c r="A42" s="45" t="s">
        <v>287</v>
      </c>
      <c r="B42" s="71" t="s">
        <v>282</v>
      </c>
      <c r="C42" s="36" t="s">
        <v>96</v>
      </c>
      <c r="D42" s="37" t="str">
        <f t="shared" ref="D42:D45" si="7">B42&amp;C42</f>
        <v>其他陳氏太極拳社會男子組</v>
      </c>
      <c r="E42" s="77"/>
    </row>
    <row r="43" spans="1:5">
      <c r="A43" s="79" t="s">
        <v>288</v>
      </c>
      <c r="B43" s="70" t="s">
        <v>282</v>
      </c>
      <c r="C43" s="67" t="s">
        <v>97</v>
      </c>
      <c r="D43" s="69" t="str">
        <f t="shared" si="7"/>
        <v>其他陳氏太極拳社會女子組</v>
      </c>
      <c r="E43" s="77"/>
    </row>
    <row r="44" spans="1:5">
      <c r="A44" s="79" t="s">
        <v>289</v>
      </c>
      <c r="B44" s="70" t="s">
        <v>282</v>
      </c>
      <c r="C44" s="67" t="s">
        <v>184</v>
      </c>
      <c r="D44" s="69" t="str">
        <f t="shared" si="7"/>
        <v>其他陳氏太極拳學生男子組</v>
      </c>
      <c r="E44" s="77"/>
    </row>
    <row r="45" spans="1:5">
      <c r="A45" s="79" t="s">
        <v>290</v>
      </c>
      <c r="B45" s="70" t="s">
        <v>282</v>
      </c>
      <c r="C45" s="67" t="s">
        <v>186</v>
      </c>
      <c r="D45" s="69" t="str">
        <f t="shared" si="7"/>
        <v>其他陳氏太極拳學生女子組</v>
      </c>
      <c r="E45" s="77"/>
    </row>
    <row r="46" spans="1:5">
      <c r="A46" s="83" t="s">
        <v>269</v>
      </c>
      <c r="B46" s="66" t="s">
        <v>281</v>
      </c>
      <c r="C46" s="66" t="s">
        <v>298</v>
      </c>
      <c r="D46" s="84" t="str">
        <f t="shared" si="3"/>
        <v>四十二式太極拳學生男子組</v>
      </c>
      <c r="E46" s="77"/>
    </row>
    <row r="47" spans="1:5">
      <c r="A47" s="85" t="s">
        <v>270</v>
      </c>
      <c r="B47" s="68" t="s">
        <v>281</v>
      </c>
      <c r="C47" s="68" t="s">
        <v>186</v>
      </c>
      <c r="D47" s="86" t="str">
        <f t="shared" si="3"/>
        <v>四十二式太極拳學生女子組</v>
      </c>
      <c r="E47" s="77"/>
    </row>
    <row r="48" spans="1:5">
      <c r="A48" s="45" t="s">
        <v>107</v>
      </c>
      <c r="B48" s="71" t="s">
        <v>292</v>
      </c>
      <c r="C48" s="36" t="s">
        <v>71</v>
      </c>
      <c r="D48" s="37" t="str">
        <f>B48&amp;C48</f>
        <v>傳統楊氏五十四式太極劍長青女子組</v>
      </c>
      <c r="E48" s="77"/>
    </row>
    <row r="49" spans="1:5">
      <c r="A49" s="79" t="s">
        <v>136</v>
      </c>
      <c r="B49" s="70" t="s">
        <v>292</v>
      </c>
      <c r="C49" s="67" t="s">
        <v>96</v>
      </c>
      <c r="D49" s="69" t="str">
        <f t="shared" ref="D49" si="8">B49&amp;C49</f>
        <v>傳統楊氏五十四式太極劍社會男子組</v>
      </c>
      <c r="E49" s="77"/>
    </row>
    <row r="50" spans="1:5">
      <c r="A50" s="79" t="s">
        <v>137</v>
      </c>
      <c r="B50" s="70" t="s">
        <v>292</v>
      </c>
      <c r="C50" s="67" t="s">
        <v>97</v>
      </c>
      <c r="D50" s="69" t="str">
        <f>B50&amp;C50</f>
        <v>傳統楊氏五十四式太極劍社會女子組</v>
      </c>
      <c r="E50" s="77"/>
    </row>
    <row r="51" spans="1:5">
      <c r="A51" s="79" t="s">
        <v>138</v>
      </c>
      <c r="B51" s="70" t="s">
        <v>292</v>
      </c>
      <c r="C51" s="67" t="s">
        <v>184</v>
      </c>
      <c r="D51" s="69" t="str">
        <f>B51&amp;C51</f>
        <v>傳統楊氏五十四式太極劍學生男子組</v>
      </c>
      <c r="E51" s="77"/>
    </row>
    <row r="52" spans="1:5">
      <c r="A52" s="79" t="s">
        <v>139</v>
      </c>
      <c r="B52" s="70" t="s">
        <v>292</v>
      </c>
      <c r="C52" s="67" t="s">
        <v>186</v>
      </c>
      <c r="D52" s="69" t="str">
        <f>B52&amp;C52</f>
        <v>傳統楊氏五十四式太極劍學生女子組</v>
      </c>
      <c r="E52" s="77"/>
    </row>
    <row r="53" spans="1:5">
      <c r="A53" s="45" t="s">
        <v>105</v>
      </c>
      <c r="B53" s="46" t="s">
        <v>291</v>
      </c>
      <c r="C53" s="36" t="s">
        <v>96</v>
      </c>
      <c r="D53" s="37" t="str">
        <f t="shared" ref="D53" si="9">B53&amp;C53</f>
        <v>楊門三十二式太極刀社會男子組</v>
      </c>
      <c r="E53" s="77"/>
    </row>
    <row r="54" spans="1:5">
      <c r="A54" s="79" t="s">
        <v>106</v>
      </c>
      <c r="B54" s="80" t="s">
        <v>291</v>
      </c>
      <c r="C54" s="67" t="s">
        <v>97</v>
      </c>
      <c r="D54" s="69" t="str">
        <f t="shared" ref="D54" si="10" xml:space="preserve"> B54 &amp; C54</f>
        <v>楊門三十二式太極刀社會女子組</v>
      </c>
      <c r="E54" s="77"/>
    </row>
    <row r="55" spans="1:5">
      <c r="A55" s="79" t="s">
        <v>108</v>
      </c>
      <c r="B55" s="80" t="s">
        <v>291</v>
      </c>
      <c r="C55" s="67" t="s">
        <v>184</v>
      </c>
      <c r="D55" s="69" t="str">
        <f t="shared" ref="D55:D60" si="11">B55&amp;C55</f>
        <v>楊門三十二式太極刀學生男子組</v>
      </c>
      <c r="E55" s="77"/>
    </row>
    <row r="56" spans="1:5">
      <c r="A56" s="79" t="s">
        <v>122</v>
      </c>
      <c r="B56" s="80" t="s">
        <v>291</v>
      </c>
      <c r="C56" s="67" t="s">
        <v>186</v>
      </c>
      <c r="D56" s="69" t="str">
        <f t="shared" si="11"/>
        <v>楊門三十二式太極刀學生女子組</v>
      </c>
      <c r="E56" s="77"/>
    </row>
    <row r="57" spans="1:5">
      <c r="A57" s="45" t="s">
        <v>275</v>
      </c>
      <c r="B57" s="71" t="s">
        <v>279</v>
      </c>
      <c r="C57" s="36" t="s">
        <v>96</v>
      </c>
      <c r="D57" s="37" t="str">
        <f t="shared" si="11"/>
        <v>四十二式太極劍社會男子組</v>
      </c>
      <c r="E57" s="77"/>
    </row>
    <row r="58" spans="1:5">
      <c r="A58" s="79" t="s">
        <v>276</v>
      </c>
      <c r="B58" s="70" t="s">
        <v>279</v>
      </c>
      <c r="C58" s="67" t="s">
        <v>97</v>
      </c>
      <c r="D58" s="69" t="str">
        <f t="shared" si="11"/>
        <v>四十二式太極劍社會女子組</v>
      </c>
      <c r="E58" s="77"/>
    </row>
    <row r="59" spans="1:5">
      <c r="A59" s="79" t="s">
        <v>277</v>
      </c>
      <c r="B59" s="70" t="s">
        <v>279</v>
      </c>
      <c r="C59" s="67" t="s">
        <v>184</v>
      </c>
      <c r="D59" s="69" t="str">
        <f t="shared" si="11"/>
        <v>四十二式太極劍學生男子組</v>
      </c>
      <c r="E59" s="77"/>
    </row>
    <row r="60" spans="1:5">
      <c r="A60" s="79" t="s">
        <v>278</v>
      </c>
      <c r="B60" s="70" t="s">
        <v>279</v>
      </c>
      <c r="C60" s="67" t="s">
        <v>186</v>
      </c>
      <c r="D60" s="69" t="str">
        <f t="shared" si="11"/>
        <v>四十二式太極劍學生女子組</v>
      </c>
      <c r="E60" s="77"/>
    </row>
    <row r="61" spans="1:5">
      <c r="A61" s="45" t="s">
        <v>140</v>
      </c>
      <c r="B61" s="71" t="s">
        <v>195</v>
      </c>
      <c r="C61" s="36" t="s">
        <v>96</v>
      </c>
      <c r="D61" s="37" t="str">
        <f t="shared" ref="D61" si="12">B61&amp;C61</f>
        <v>鄒氏太極劍社會男子組</v>
      </c>
      <c r="E61" s="77"/>
    </row>
    <row r="62" spans="1:5">
      <c r="A62" s="79" t="s">
        <v>141</v>
      </c>
      <c r="B62" s="70" t="s">
        <v>195</v>
      </c>
      <c r="C62" s="67" t="s">
        <v>97</v>
      </c>
      <c r="D62" s="69" t="str">
        <f>B62&amp;C62</f>
        <v>鄒氏太極劍社會女子組</v>
      </c>
      <c r="E62" s="77"/>
    </row>
    <row r="63" spans="1:5">
      <c r="A63" s="79" t="s">
        <v>142</v>
      </c>
      <c r="B63" s="70" t="s">
        <v>195</v>
      </c>
      <c r="C63" s="67" t="s">
        <v>184</v>
      </c>
      <c r="D63" s="69" t="str">
        <f>B63&amp;C63</f>
        <v>鄒氏太極劍學生男子組</v>
      </c>
      <c r="E63" s="77"/>
    </row>
    <row r="64" spans="1:5">
      <c r="A64" s="79" t="s">
        <v>143</v>
      </c>
      <c r="B64" s="70" t="s">
        <v>195</v>
      </c>
      <c r="C64" s="67" t="s">
        <v>186</v>
      </c>
      <c r="D64" s="69" t="str">
        <f>B64&amp;C64</f>
        <v>鄒氏太極劍學生女子組</v>
      </c>
      <c r="E64" s="77"/>
    </row>
    <row r="65" spans="1:5">
      <c r="A65" s="45" t="s">
        <v>166</v>
      </c>
      <c r="B65" s="71" t="s">
        <v>101</v>
      </c>
      <c r="C65" s="36" t="s">
        <v>71</v>
      </c>
      <c r="D65" s="37" t="str">
        <f t="shared" ref="D65" si="13">B65&amp;C65</f>
        <v>太極扇長青女子組</v>
      </c>
      <c r="E65" s="77"/>
    </row>
    <row r="66" spans="1:5">
      <c r="A66" s="79" t="s">
        <v>118</v>
      </c>
      <c r="B66" s="70" t="s">
        <v>101</v>
      </c>
      <c r="C66" s="67" t="s">
        <v>96</v>
      </c>
      <c r="D66" s="69" t="str">
        <f t="shared" si="1"/>
        <v>太極扇社會男子組</v>
      </c>
      <c r="E66" s="77"/>
    </row>
    <row r="67" spans="1:5">
      <c r="A67" s="79" t="s">
        <v>119</v>
      </c>
      <c r="B67" s="70" t="s">
        <v>101</v>
      </c>
      <c r="C67" s="67" t="s">
        <v>97</v>
      </c>
      <c r="D67" s="69" t="str">
        <f t="shared" si="1"/>
        <v>太極扇社會女子組</v>
      </c>
      <c r="E67" s="77"/>
    </row>
    <row r="68" spans="1:5">
      <c r="A68" s="79" t="s">
        <v>120</v>
      </c>
      <c r="B68" s="70" t="s">
        <v>101</v>
      </c>
      <c r="C68" s="67" t="s">
        <v>184</v>
      </c>
      <c r="D68" s="69" t="str">
        <f t="shared" si="1"/>
        <v>太極扇學生男子組</v>
      </c>
      <c r="E68" s="77"/>
    </row>
    <row r="69" spans="1:5">
      <c r="A69" s="79" t="s">
        <v>121</v>
      </c>
      <c r="B69" s="70" t="s">
        <v>101</v>
      </c>
      <c r="C69" s="67" t="s">
        <v>186</v>
      </c>
      <c r="D69" s="69" t="str">
        <f t="shared" si="1"/>
        <v>太極扇學生女子組</v>
      </c>
      <c r="E69" s="77"/>
    </row>
    <row r="70" spans="1:5">
      <c r="A70" s="45" t="s">
        <v>152</v>
      </c>
      <c r="B70" s="71" t="s">
        <v>80</v>
      </c>
      <c r="C70" s="36" t="s">
        <v>96</v>
      </c>
      <c r="D70" s="37" t="str">
        <f>B70&amp;C70</f>
        <v>鄒氏八卦掌社會男子組</v>
      </c>
      <c r="E70" s="77"/>
    </row>
    <row r="71" spans="1:5">
      <c r="A71" s="79" t="s">
        <v>153</v>
      </c>
      <c r="B71" s="70" t="s">
        <v>80</v>
      </c>
      <c r="C71" s="67" t="s">
        <v>97</v>
      </c>
      <c r="D71" s="69" t="str">
        <f>B71&amp;C71</f>
        <v>鄒氏八卦掌社會女子組</v>
      </c>
      <c r="E71" s="77"/>
    </row>
    <row r="72" spans="1:5">
      <c r="A72" s="79" t="s">
        <v>154</v>
      </c>
      <c r="B72" s="70" t="s">
        <v>80</v>
      </c>
      <c r="C72" s="67" t="s">
        <v>194</v>
      </c>
      <c r="D72" s="69" t="str">
        <f>B72&amp;C72</f>
        <v>鄒氏八卦掌學生男子組</v>
      </c>
      <c r="E72" s="77"/>
    </row>
    <row r="73" spans="1:5">
      <c r="A73" s="79" t="s">
        <v>155</v>
      </c>
      <c r="B73" s="70" t="s">
        <v>80</v>
      </c>
      <c r="C73" s="67" t="s">
        <v>185</v>
      </c>
      <c r="D73" s="69" t="str">
        <f>B73&amp;C73</f>
        <v>鄒氏八卦掌學生女子組</v>
      </c>
      <c r="E73" s="77"/>
    </row>
    <row r="74" spans="1:5">
      <c r="A74" s="45" t="s">
        <v>144</v>
      </c>
      <c r="B74" s="71" t="s">
        <v>78</v>
      </c>
      <c r="C74" s="36" t="s">
        <v>96</v>
      </c>
      <c r="D74" s="37" t="str">
        <f t="shared" ref="D74:D77" si="14">B74&amp;C74</f>
        <v>轉掌八勢八卦掌社會男子組</v>
      </c>
      <c r="E74" s="77"/>
    </row>
    <row r="75" spans="1:5">
      <c r="A75" s="79" t="s">
        <v>145</v>
      </c>
      <c r="B75" s="70" t="s">
        <v>78</v>
      </c>
      <c r="C75" s="67" t="s">
        <v>97</v>
      </c>
      <c r="D75" s="69" t="str">
        <f t="shared" si="14"/>
        <v>轉掌八勢八卦掌社會女子組</v>
      </c>
      <c r="E75" s="77"/>
    </row>
    <row r="76" spans="1:5">
      <c r="A76" s="79" t="s">
        <v>146</v>
      </c>
      <c r="B76" s="70" t="s">
        <v>78</v>
      </c>
      <c r="C76" s="67" t="s">
        <v>194</v>
      </c>
      <c r="D76" s="69" t="str">
        <f t="shared" si="14"/>
        <v>轉掌八勢八卦掌學生男子組</v>
      </c>
      <c r="E76" s="77"/>
    </row>
    <row r="77" spans="1:5">
      <c r="A77" s="79" t="s">
        <v>147</v>
      </c>
      <c r="B77" s="70" t="s">
        <v>78</v>
      </c>
      <c r="C77" s="67" t="s">
        <v>185</v>
      </c>
      <c r="D77" s="69" t="str">
        <f t="shared" si="14"/>
        <v>轉掌八勢八卦掌學生女子組</v>
      </c>
      <c r="E77" s="77"/>
    </row>
    <row r="78" spans="1:5">
      <c r="A78" s="45" t="s">
        <v>211</v>
      </c>
      <c r="B78" s="71" t="s">
        <v>215</v>
      </c>
      <c r="C78" s="36" t="s">
        <v>96</v>
      </c>
      <c r="D78" s="37" t="str">
        <f t="shared" ref="D78:D81" si="15">B78&amp;C78</f>
        <v>段位制八卦掌1-4段社會男子組</v>
      </c>
      <c r="E78" s="77"/>
    </row>
    <row r="79" spans="1:5">
      <c r="A79" s="79" t="s">
        <v>212</v>
      </c>
      <c r="B79" s="70" t="s">
        <v>215</v>
      </c>
      <c r="C79" s="67" t="s">
        <v>97</v>
      </c>
      <c r="D79" s="69" t="str">
        <f t="shared" si="15"/>
        <v>段位制八卦掌1-4段社會女子組</v>
      </c>
      <c r="E79" s="77"/>
    </row>
    <row r="80" spans="1:5">
      <c r="A80" s="79" t="s">
        <v>214</v>
      </c>
      <c r="B80" s="70" t="s">
        <v>215</v>
      </c>
      <c r="C80" s="67" t="s">
        <v>194</v>
      </c>
      <c r="D80" s="69" t="str">
        <f t="shared" si="15"/>
        <v>段位制八卦掌1-4段學生男子組</v>
      </c>
      <c r="E80" s="77"/>
    </row>
    <row r="81" spans="1:5">
      <c r="A81" s="79" t="s">
        <v>213</v>
      </c>
      <c r="B81" s="70" t="s">
        <v>215</v>
      </c>
      <c r="C81" s="67" t="s">
        <v>185</v>
      </c>
      <c r="D81" s="69" t="str">
        <f t="shared" si="15"/>
        <v>段位制八卦掌1-4段學生女子組</v>
      </c>
      <c r="E81" s="77"/>
    </row>
    <row r="82" spans="1:5">
      <c r="A82" s="45" t="s">
        <v>216</v>
      </c>
      <c r="B82" s="71" t="s">
        <v>220</v>
      </c>
      <c r="C82" s="36" t="s">
        <v>96</v>
      </c>
      <c r="D82" s="37" t="str">
        <f t="shared" ref="D82:D85" si="16">B82&amp;C82</f>
        <v>24式八卦掌(64掌)社會男子組</v>
      </c>
      <c r="E82" s="77"/>
    </row>
    <row r="83" spans="1:5">
      <c r="A83" s="79" t="s">
        <v>217</v>
      </c>
      <c r="B83" s="70" t="s">
        <v>220</v>
      </c>
      <c r="C83" s="67" t="s">
        <v>97</v>
      </c>
      <c r="D83" s="69" t="str">
        <f t="shared" si="16"/>
        <v>24式八卦掌(64掌)社會女子組</v>
      </c>
      <c r="E83" s="77"/>
    </row>
    <row r="84" spans="1:5">
      <c r="A84" s="79" t="s">
        <v>218</v>
      </c>
      <c r="B84" s="70" t="s">
        <v>220</v>
      </c>
      <c r="C84" s="67" t="s">
        <v>194</v>
      </c>
      <c r="D84" s="69" t="str">
        <f t="shared" si="16"/>
        <v>24式八卦掌(64掌)學生男子組</v>
      </c>
      <c r="E84" s="77"/>
    </row>
    <row r="85" spans="1:5">
      <c r="A85" s="79" t="s">
        <v>219</v>
      </c>
      <c r="B85" s="70" t="s">
        <v>220</v>
      </c>
      <c r="C85" s="67" t="s">
        <v>185</v>
      </c>
      <c r="D85" s="69" t="str">
        <f t="shared" si="16"/>
        <v>24式八卦掌(64掌)學生女子組</v>
      </c>
      <c r="E85" s="77"/>
    </row>
    <row r="86" spans="1:5">
      <c r="A86" s="45" t="s">
        <v>148</v>
      </c>
      <c r="B86" s="71" t="s">
        <v>196</v>
      </c>
      <c r="C86" s="36" t="s">
        <v>96</v>
      </c>
      <c r="D86" s="37" t="str">
        <f>B86&amp;C86</f>
        <v>龍形八卦掌社會男子組</v>
      </c>
      <c r="E86" s="77"/>
    </row>
    <row r="87" spans="1:5">
      <c r="A87" s="79" t="s">
        <v>149</v>
      </c>
      <c r="B87" s="70" t="s">
        <v>196</v>
      </c>
      <c r="C87" s="67" t="s">
        <v>97</v>
      </c>
      <c r="D87" s="69" t="str">
        <f>B87&amp;C87</f>
        <v>龍形八卦掌社會女子組</v>
      </c>
      <c r="E87" s="77"/>
    </row>
    <row r="88" spans="1:5">
      <c r="A88" s="79" t="s">
        <v>150</v>
      </c>
      <c r="B88" s="70" t="s">
        <v>196</v>
      </c>
      <c r="C88" s="67" t="s">
        <v>194</v>
      </c>
      <c r="D88" s="69" t="str">
        <f>B88&amp;C88</f>
        <v>龍形八卦掌學生男子組</v>
      </c>
      <c r="E88" s="77"/>
    </row>
    <row r="89" spans="1:5">
      <c r="A89" s="79" t="s">
        <v>151</v>
      </c>
      <c r="B89" s="70" t="s">
        <v>196</v>
      </c>
      <c r="C89" s="67" t="s">
        <v>185</v>
      </c>
      <c r="D89" s="69" t="str">
        <f>B89&amp;C89</f>
        <v>龍形八卦掌學生女子組</v>
      </c>
      <c r="E89" s="77"/>
    </row>
    <row r="90" spans="1:5">
      <c r="A90" s="45" t="s">
        <v>221</v>
      </c>
      <c r="B90" s="71" t="s">
        <v>224</v>
      </c>
      <c r="C90" s="36" t="s">
        <v>96</v>
      </c>
      <c r="D90" s="37" t="str">
        <f t="shared" ref="D90:D93" si="17">B90&amp;C90</f>
        <v>孫氏八卦掌社會男子組</v>
      </c>
      <c r="E90" s="77"/>
    </row>
    <row r="91" spans="1:5">
      <c r="A91" s="79" t="s">
        <v>222</v>
      </c>
      <c r="B91" s="70" t="s">
        <v>224</v>
      </c>
      <c r="C91" s="67" t="s">
        <v>97</v>
      </c>
      <c r="D91" s="69" t="str">
        <f t="shared" si="17"/>
        <v>孫氏八卦掌社會女子組</v>
      </c>
      <c r="E91" s="77"/>
    </row>
    <row r="92" spans="1:5">
      <c r="A92" s="79" t="s">
        <v>223</v>
      </c>
      <c r="B92" s="70" t="s">
        <v>224</v>
      </c>
      <c r="C92" s="67" t="s">
        <v>194</v>
      </c>
      <c r="D92" s="69" t="str">
        <f t="shared" si="17"/>
        <v>孫氏八卦掌學生男子組</v>
      </c>
      <c r="E92" s="77"/>
    </row>
    <row r="93" spans="1:5">
      <c r="A93" s="79" t="s">
        <v>219</v>
      </c>
      <c r="B93" s="70" t="s">
        <v>224</v>
      </c>
      <c r="C93" s="67" t="s">
        <v>185</v>
      </c>
      <c r="D93" s="69" t="str">
        <f t="shared" si="17"/>
        <v>孫氏八卦掌學生女子組</v>
      </c>
      <c r="E93" s="77"/>
    </row>
    <row r="94" spans="1:5">
      <c r="A94" s="45" t="s">
        <v>225</v>
      </c>
      <c r="B94" s="71" t="s">
        <v>229</v>
      </c>
      <c r="C94" s="36" t="s">
        <v>96</v>
      </c>
      <c r="D94" s="37" t="str">
        <f t="shared" ref="D94:D97" si="18">B94&amp;C94</f>
        <v>其他八卦掌社會男子組</v>
      </c>
      <c r="E94" s="77"/>
    </row>
    <row r="95" spans="1:5">
      <c r="A95" s="79" t="s">
        <v>226</v>
      </c>
      <c r="B95" s="70" t="s">
        <v>229</v>
      </c>
      <c r="C95" s="67" t="s">
        <v>97</v>
      </c>
      <c r="D95" s="69" t="str">
        <f t="shared" si="18"/>
        <v>其他八卦掌社會女子組</v>
      </c>
      <c r="E95" s="77"/>
    </row>
    <row r="96" spans="1:5">
      <c r="A96" s="79" t="s">
        <v>227</v>
      </c>
      <c r="B96" s="70" t="s">
        <v>229</v>
      </c>
      <c r="C96" s="67" t="s">
        <v>194</v>
      </c>
      <c r="D96" s="69" t="str">
        <f t="shared" si="18"/>
        <v>其他八卦掌學生男子組</v>
      </c>
      <c r="E96" s="77"/>
    </row>
    <row r="97" spans="1:5">
      <c r="A97" s="79" t="s">
        <v>228</v>
      </c>
      <c r="B97" s="70" t="s">
        <v>229</v>
      </c>
      <c r="C97" s="67" t="s">
        <v>185</v>
      </c>
      <c r="D97" s="69" t="str">
        <f t="shared" si="18"/>
        <v>其他八卦掌學生女子組</v>
      </c>
      <c r="E97" s="77"/>
    </row>
    <row r="98" spans="1:5">
      <c r="A98" s="45" t="s">
        <v>230</v>
      </c>
      <c r="B98" s="71" t="s">
        <v>243</v>
      </c>
      <c r="C98" s="36" t="s">
        <v>96</v>
      </c>
      <c r="D98" s="37" t="str">
        <f t="shared" ref="D98:D101" si="19">B98&amp;C98</f>
        <v>八卦單劍社會男子組</v>
      </c>
      <c r="E98" s="82"/>
    </row>
    <row r="99" spans="1:5">
      <c r="A99" s="79" t="s">
        <v>231</v>
      </c>
      <c r="B99" s="70" t="s">
        <v>243</v>
      </c>
      <c r="C99" s="67" t="s">
        <v>97</v>
      </c>
      <c r="D99" s="69" t="str">
        <f t="shared" si="19"/>
        <v>八卦單劍社會女子組</v>
      </c>
      <c r="E99" s="77"/>
    </row>
    <row r="100" spans="1:5">
      <c r="A100" s="79" t="s">
        <v>232</v>
      </c>
      <c r="B100" s="70" t="s">
        <v>243</v>
      </c>
      <c r="C100" s="67" t="s">
        <v>194</v>
      </c>
      <c r="D100" s="69" t="str">
        <f t="shared" si="19"/>
        <v>八卦單劍學生男子組</v>
      </c>
      <c r="E100" s="77"/>
    </row>
    <row r="101" spans="1:5">
      <c r="A101" s="79" t="s">
        <v>233</v>
      </c>
      <c r="B101" s="70" t="s">
        <v>243</v>
      </c>
      <c r="C101" s="67" t="s">
        <v>185</v>
      </c>
      <c r="D101" s="69" t="str">
        <f t="shared" si="19"/>
        <v>八卦單劍學生女子組</v>
      </c>
      <c r="E101" s="77"/>
    </row>
    <row r="102" spans="1:5">
      <c r="A102" s="45" t="s">
        <v>234</v>
      </c>
      <c r="B102" s="71" t="s">
        <v>244</v>
      </c>
      <c r="C102" s="36" t="s">
        <v>96</v>
      </c>
      <c r="D102" s="37" t="str">
        <f t="shared" ref="D102:D105" si="20">B102&amp;C102</f>
        <v>八卦刀社會男子組</v>
      </c>
      <c r="E102" s="82"/>
    </row>
    <row r="103" spans="1:5">
      <c r="A103" s="79" t="s">
        <v>235</v>
      </c>
      <c r="B103" s="70" t="s">
        <v>244</v>
      </c>
      <c r="C103" s="67" t="s">
        <v>97</v>
      </c>
      <c r="D103" s="69" t="str">
        <f t="shared" si="20"/>
        <v>八卦刀社會女子組</v>
      </c>
      <c r="E103" s="77"/>
    </row>
    <row r="104" spans="1:5">
      <c r="A104" s="79" t="s">
        <v>236</v>
      </c>
      <c r="B104" s="70" t="s">
        <v>244</v>
      </c>
      <c r="C104" s="67" t="s">
        <v>194</v>
      </c>
      <c r="D104" s="69" t="str">
        <f t="shared" si="20"/>
        <v>八卦刀學生男子組</v>
      </c>
      <c r="E104" s="77"/>
    </row>
    <row r="105" spans="1:5">
      <c r="A105" s="79" t="s">
        <v>237</v>
      </c>
      <c r="B105" s="70" t="s">
        <v>244</v>
      </c>
      <c r="C105" s="67" t="s">
        <v>185</v>
      </c>
      <c r="D105" s="69" t="str">
        <f t="shared" si="20"/>
        <v>八卦刀學生女子組</v>
      </c>
      <c r="E105" s="77"/>
    </row>
    <row r="106" spans="1:5">
      <c r="A106" s="45" t="s">
        <v>238</v>
      </c>
      <c r="B106" s="71" t="s">
        <v>242</v>
      </c>
      <c r="C106" s="36" t="s">
        <v>96</v>
      </c>
      <c r="D106" s="37" t="str">
        <f t="shared" ref="D106:D109" si="21">B106&amp;C106</f>
        <v>太極八卦單刀社會男子組</v>
      </c>
      <c r="E106" s="82"/>
    </row>
    <row r="107" spans="1:5">
      <c r="A107" s="79" t="s">
        <v>239</v>
      </c>
      <c r="B107" s="70" t="s">
        <v>242</v>
      </c>
      <c r="C107" s="67" t="s">
        <v>97</v>
      </c>
      <c r="D107" s="69" t="str">
        <f t="shared" si="21"/>
        <v>太極八卦單刀社會女子組</v>
      </c>
      <c r="E107" s="77"/>
    </row>
    <row r="108" spans="1:5">
      <c r="A108" s="79" t="s">
        <v>240</v>
      </c>
      <c r="B108" s="70" t="s">
        <v>242</v>
      </c>
      <c r="C108" s="67" t="s">
        <v>194</v>
      </c>
      <c r="D108" s="69" t="str">
        <f t="shared" si="21"/>
        <v>太極八卦單刀學生男子組</v>
      </c>
      <c r="E108" s="77"/>
    </row>
    <row r="109" spans="1:5">
      <c r="A109" s="79" t="s">
        <v>241</v>
      </c>
      <c r="B109" s="70" t="s">
        <v>242</v>
      </c>
      <c r="C109" s="67" t="s">
        <v>185</v>
      </c>
      <c r="D109" s="69" t="str">
        <f t="shared" si="21"/>
        <v>太極八卦單刀學生女子組</v>
      </c>
      <c r="E109" s="77"/>
    </row>
    <row r="110" spans="1:5">
      <c r="A110" s="79" t="s">
        <v>201</v>
      </c>
      <c r="B110" s="72" t="s">
        <v>205</v>
      </c>
      <c r="C110" s="67" t="s">
        <v>96</v>
      </c>
      <c r="D110" s="69" t="str">
        <f t="shared" ref="D110:D113" si="22">B110&amp;C110</f>
        <v>八卦雙劍社會男子組</v>
      </c>
      <c r="E110" s="77"/>
    </row>
    <row r="111" spans="1:5">
      <c r="A111" s="79" t="s">
        <v>202</v>
      </c>
      <c r="B111" s="73" t="s">
        <v>205</v>
      </c>
      <c r="C111" s="67" t="s">
        <v>97</v>
      </c>
      <c r="D111" s="69" t="str">
        <f t="shared" si="22"/>
        <v>八卦雙劍社會女子組</v>
      </c>
      <c r="E111" s="77"/>
    </row>
    <row r="112" spans="1:5">
      <c r="A112" s="79" t="s">
        <v>203</v>
      </c>
      <c r="B112" s="73" t="s">
        <v>205</v>
      </c>
      <c r="C112" s="67" t="s">
        <v>194</v>
      </c>
      <c r="D112" s="69" t="str">
        <f t="shared" si="22"/>
        <v>八卦雙劍學生男子組</v>
      </c>
      <c r="E112" s="77"/>
    </row>
    <row r="113" spans="1:5">
      <c r="A113" s="79" t="s">
        <v>204</v>
      </c>
      <c r="B113" s="73" t="s">
        <v>205</v>
      </c>
      <c r="C113" s="67" t="s">
        <v>185</v>
      </c>
      <c r="D113" s="69" t="str">
        <f t="shared" si="22"/>
        <v>八卦雙劍學生女子組</v>
      </c>
      <c r="E113" s="77"/>
    </row>
    <row r="114" spans="1:5">
      <c r="A114" s="45" t="s">
        <v>206</v>
      </c>
      <c r="B114" s="88" t="s">
        <v>210</v>
      </c>
      <c r="C114" s="36" t="s">
        <v>96</v>
      </c>
      <c r="D114" s="37" t="str">
        <f t="shared" ref="D114:D117" si="23">B114&amp;C114</f>
        <v>八卦雙頭槍社會男子組</v>
      </c>
      <c r="E114" s="77"/>
    </row>
    <row r="115" spans="1:5">
      <c r="A115" s="79" t="s">
        <v>207</v>
      </c>
      <c r="B115" s="72" t="s">
        <v>210</v>
      </c>
      <c r="C115" s="67" t="s">
        <v>97</v>
      </c>
      <c r="D115" s="69" t="str">
        <f t="shared" si="23"/>
        <v>八卦雙頭槍社會女子組</v>
      </c>
      <c r="E115" s="77"/>
    </row>
    <row r="116" spans="1:5">
      <c r="A116" s="79" t="s">
        <v>208</v>
      </c>
      <c r="B116" s="72" t="s">
        <v>210</v>
      </c>
      <c r="C116" s="67" t="s">
        <v>194</v>
      </c>
      <c r="D116" s="69" t="str">
        <f t="shared" si="23"/>
        <v>八卦雙頭槍學生男子組</v>
      </c>
      <c r="E116" s="77"/>
    </row>
    <row r="117" spans="1:5">
      <c r="A117" s="79" t="s">
        <v>209</v>
      </c>
      <c r="B117" s="72" t="s">
        <v>210</v>
      </c>
      <c r="C117" s="67" t="s">
        <v>185</v>
      </c>
      <c r="D117" s="69" t="str">
        <f t="shared" si="23"/>
        <v>八卦雙頭槍學生女子組</v>
      </c>
      <c r="E117" s="77"/>
    </row>
    <row r="118" spans="1:5">
      <c r="A118" s="45" t="s">
        <v>156</v>
      </c>
      <c r="B118" s="71" t="s">
        <v>200</v>
      </c>
      <c r="C118" s="36" t="s">
        <v>96</v>
      </c>
      <c r="D118" s="37" t="str">
        <f t="shared" ref="D118:D121" si="24">B118&amp;C118</f>
        <v>其他八卦器械社會男子組</v>
      </c>
      <c r="E118" s="77"/>
    </row>
    <row r="119" spans="1:5">
      <c r="A119" s="79" t="s">
        <v>165</v>
      </c>
      <c r="B119" s="70" t="s">
        <v>200</v>
      </c>
      <c r="C119" s="67" t="s">
        <v>97</v>
      </c>
      <c r="D119" s="69" t="str">
        <f t="shared" si="24"/>
        <v>其他八卦器械社會女子組</v>
      </c>
      <c r="E119" s="77"/>
    </row>
    <row r="120" spans="1:5">
      <c r="A120" s="79" t="s">
        <v>157</v>
      </c>
      <c r="B120" s="70" t="s">
        <v>200</v>
      </c>
      <c r="C120" s="67" t="s">
        <v>194</v>
      </c>
      <c r="D120" s="69" t="str">
        <f t="shared" si="24"/>
        <v>其他八卦器械學生男子組</v>
      </c>
      <c r="E120" s="77"/>
    </row>
    <row r="121" spans="1:5">
      <c r="A121" s="79" t="s">
        <v>158</v>
      </c>
      <c r="B121" s="70" t="s">
        <v>200</v>
      </c>
      <c r="C121" s="67" t="s">
        <v>185</v>
      </c>
      <c r="D121" s="69" t="str">
        <f t="shared" si="24"/>
        <v>其他八卦器械學生女子組</v>
      </c>
      <c r="E121" s="77"/>
    </row>
    <row r="122" spans="1:5">
      <c r="A122" s="45" t="s">
        <v>245</v>
      </c>
      <c r="B122" s="88" t="s">
        <v>246</v>
      </c>
      <c r="C122" s="36" t="s">
        <v>96</v>
      </c>
      <c r="D122" s="37" t="str">
        <f t="shared" ref="D122:D125" si="25">B122&amp;C122</f>
        <v>連步拳社會男子組</v>
      </c>
      <c r="E122" s="77"/>
    </row>
    <row r="123" spans="1:5">
      <c r="A123" s="79" t="s">
        <v>247</v>
      </c>
      <c r="B123" s="72" t="s">
        <v>246</v>
      </c>
      <c r="C123" s="67" t="s">
        <v>97</v>
      </c>
      <c r="D123" s="69" t="str">
        <f t="shared" si="25"/>
        <v>連步拳社會女子組</v>
      </c>
      <c r="E123" s="77"/>
    </row>
    <row r="124" spans="1:5">
      <c r="A124" s="79" t="s">
        <v>248</v>
      </c>
      <c r="B124" s="72" t="s">
        <v>246</v>
      </c>
      <c r="C124" s="67" t="s">
        <v>194</v>
      </c>
      <c r="D124" s="69" t="str">
        <f t="shared" si="25"/>
        <v>連步拳學生男子組</v>
      </c>
      <c r="E124" s="77"/>
    </row>
    <row r="125" spans="1:5">
      <c r="A125" s="79" t="s">
        <v>249</v>
      </c>
      <c r="B125" s="72" t="s">
        <v>246</v>
      </c>
      <c r="C125" s="67" t="s">
        <v>185</v>
      </c>
      <c r="D125" s="69" t="str">
        <f t="shared" si="25"/>
        <v>連步拳學生女子組</v>
      </c>
      <c r="E125" s="77"/>
    </row>
    <row r="126" spans="1:5">
      <c r="A126" s="45" t="s">
        <v>250</v>
      </c>
      <c r="B126" s="88" t="s">
        <v>254</v>
      </c>
      <c r="C126" s="36" t="s">
        <v>96</v>
      </c>
      <c r="D126" s="37" t="str">
        <f t="shared" ref="D126:D129" si="26">B126&amp;C126</f>
        <v>忠義拳社會男子組</v>
      </c>
      <c r="E126" s="77"/>
    </row>
    <row r="127" spans="1:5">
      <c r="A127" s="79" t="s">
        <v>251</v>
      </c>
      <c r="B127" s="72" t="s">
        <v>254</v>
      </c>
      <c r="C127" s="67" t="s">
        <v>97</v>
      </c>
      <c r="D127" s="69" t="str">
        <f t="shared" si="26"/>
        <v>忠義拳社會女子組</v>
      </c>
      <c r="E127" s="77"/>
    </row>
    <row r="128" spans="1:5">
      <c r="A128" s="79" t="s">
        <v>252</v>
      </c>
      <c r="B128" s="72" t="s">
        <v>254</v>
      </c>
      <c r="C128" s="67" t="s">
        <v>194</v>
      </c>
      <c r="D128" s="69" t="str">
        <f t="shared" si="26"/>
        <v>忠義拳學生男子組</v>
      </c>
      <c r="E128" s="77"/>
    </row>
    <row r="129" spans="1:5">
      <c r="A129" s="79" t="s">
        <v>253</v>
      </c>
      <c r="B129" s="72" t="s">
        <v>254</v>
      </c>
      <c r="C129" s="67" t="s">
        <v>185</v>
      </c>
      <c r="D129" s="69" t="str">
        <f t="shared" si="26"/>
        <v>忠義拳學生女子組</v>
      </c>
      <c r="E129" s="77"/>
    </row>
    <row r="130" spans="1:5">
      <c r="A130" s="45" t="s">
        <v>114</v>
      </c>
      <c r="B130" s="71" t="s">
        <v>187</v>
      </c>
      <c r="C130" s="36" t="s">
        <v>96</v>
      </c>
      <c r="D130" s="37" t="str">
        <f>B130&amp;C130</f>
        <v>復興拳社會男子組</v>
      </c>
      <c r="E130" s="77"/>
    </row>
    <row r="131" spans="1:5">
      <c r="A131" s="79" t="s">
        <v>115</v>
      </c>
      <c r="B131" s="70" t="s">
        <v>100</v>
      </c>
      <c r="C131" s="67" t="s">
        <v>97</v>
      </c>
      <c r="D131" s="69" t="str">
        <f>B131&amp;C131</f>
        <v>復興拳社會女子組</v>
      </c>
      <c r="E131" s="77"/>
    </row>
    <row r="132" spans="1:5">
      <c r="A132" s="79" t="s">
        <v>116</v>
      </c>
      <c r="B132" s="70" t="s">
        <v>100</v>
      </c>
      <c r="C132" s="67" t="s">
        <v>184</v>
      </c>
      <c r="D132" s="69" t="str">
        <f>B132&amp;C132</f>
        <v>復興拳學生男子組</v>
      </c>
      <c r="E132" s="77"/>
    </row>
    <row r="133" spans="1:5">
      <c r="A133" s="79" t="s">
        <v>117</v>
      </c>
      <c r="B133" s="70" t="s">
        <v>100</v>
      </c>
      <c r="C133" s="67" t="s">
        <v>186</v>
      </c>
      <c r="D133" s="69" t="str">
        <f>B133&amp;C133</f>
        <v>復興拳學生女子組</v>
      </c>
      <c r="E133" s="77"/>
    </row>
    <row r="134" spans="1:5">
      <c r="A134" s="45" t="s">
        <v>255</v>
      </c>
      <c r="B134" s="88" t="s">
        <v>256</v>
      </c>
      <c r="C134" s="36" t="s">
        <v>96</v>
      </c>
      <c r="D134" s="37" t="str">
        <f t="shared" ref="D134:D137" si="27">B134&amp;C134</f>
        <v>三才劍社會男子組</v>
      </c>
      <c r="E134" s="77"/>
    </row>
    <row r="135" spans="1:5">
      <c r="A135" s="79" t="s">
        <v>110</v>
      </c>
      <c r="B135" s="72" t="s">
        <v>256</v>
      </c>
      <c r="C135" s="67" t="s">
        <v>97</v>
      </c>
      <c r="D135" s="69" t="str">
        <f t="shared" si="27"/>
        <v>三才劍社會女子組</v>
      </c>
      <c r="E135" s="77"/>
    </row>
    <row r="136" spans="1:5">
      <c r="A136" s="79" t="s">
        <v>111</v>
      </c>
      <c r="B136" s="72" t="s">
        <v>256</v>
      </c>
      <c r="C136" s="67" t="s">
        <v>194</v>
      </c>
      <c r="D136" s="69" t="str">
        <f t="shared" si="27"/>
        <v>三才劍學生男子組</v>
      </c>
      <c r="E136" s="77"/>
    </row>
    <row r="137" spans="1:5">
      <c r="A137" s="79" t="s">
        <v>112</v>
      </c>
      <c r="B137" s="72" t="s">
        <v>256</v>
      </c>
      <c r="C137" s="67" t="s">
        <v>185</v>
      </c>
      <c r="D137" s="69" t="str">
        <f t="shared" si="27"/>
        <v>三才劍學生女子組</v>
      </c>
      <c r="E137" s="77"/>
    </row>
    <row r="138" spans="1:5">
      <c r="A138" s="45" t="s">
        <v>293</v>
      </c>
      <c r="B138" s="71" t="s">
        <v>103</v>
      </c>
      <c r="C138" s="36" t="s">
        <v>96</v>
      </c>
      <c r="D138" s="37" t="str">
        <f t="shared" ref="D138:D153" si="28">B138&amp;C138</f>
        <v>龍形劍社會男子組</v>
      </c>
      <c r="E138" s="77"/>
    </row>
    <row r="139" spans="1:5">
      <c r="A139" s="79" t="s">
        <v>294</v>
      </c>
      <c r="B139" s="70" t="s">
        <v>103</v>
      </c>
      <c r="C139" s="67" t="s">
        <v>97</v>
      </c>
      <c r="D139" s="69" t="str">
        <f t="shared" si="28"/>
        <v>龍形劍社會女子組</v>
      </c>
      <c r="E139" s="77"/>
    </row>
    <row r="140" spans="1:5">
      <c r="A140" s="79" t="s">
        <v>295</v>
      </c>
      <c r="B140" s="70" t="s">
        <v>103</v>
      </c>
      <c r="C140" s="67" t="s">
        <v>194</v>
      </c>
      <c r="D140" s="69" t="str">
        <f t="shared" si="28"/>
        <v>龍形劍學生男子組</v>
      </c>
      <c r="E140" s="77"/>
    </row>
    <row r="141" spans="1:5">
      <c r="A141" s="79" t="s">
        <v>296</v>
      </c>
      <c r="B141" s="70" t="s">
        <v>103</v>
      </c>
      <c r="C141" s="67" t="s">
        <v>185</v>
      </c>
      <c r="D141" s="69" t="str">
        <f t="shared" si="28"/>
        <v>龍形劍學生女子組</v>
      </c>
      <c r="E141" s="77"/>
    </row>
    <row r="142" spans="1:5">
      <c r="A142" s="45" t="s">
        <v>257</v>
      </c>
      <c r="B142" s="71" t="s">
        <v>188</v>
      </c>
      <c r="C142" s="36" t="s">
        <v>96</v>
      </c>
      <c r="D142" s="37" t="str">
        <f t="shared" si="28"/>
        <v>六合棍社會男子組</v>
      </c>
      <c r="E142" s="77"/>
    </row>
    <row r="143" spans="1:5">
      <c r="A143" s="79" t="s">
        <v>259</v>
      </c>
      <c r="B143" s="70" t="s">
        <v>188</v>
      </c>
      <c r="C143" s="67" t="s">
        <v>97</v>
      </c>
      <c r="D143" s="69" t="str">
        <f t="shared" si="28"/>
        <v>六合棍社會女子組</v>
      </c>
      <c r="E143" s="77"/>
    </row>
    <row r="144" spans="1:5">
      <c r="A144" s="79" t="s">
        <v>260</v>
      </c>
      <c r="B144" s="70" t="s">
        <v>188</v>
      </c>
      <c r="C144" s="67" t="s">
        <v>184</v>
      </c>
      <c r="D144" s="69" t="str">
        <f t="shared" si="28"/>
        <v>六合棍學生男子組</v>
      </c>
      <c r="E144" s="77"/>
    </row>
    <row r="145" spans="1:5">
      <c r="A145" s="79" t="s">
        <v>261</v>
      </c>
      <c r="B145" s="70" t="s">
        <v>188</v>
      </c>
      <c r="C145" s="67" t="s">
        <v>186</v>
      </c>
      <c r="D145" s="69" t="str">
        <f t="shared" si="28"/>
        <v>六合棍學生女子組</v>
      </c>
      <c r="E145" s="77"/>
    </row>
    <row r="146" spans="1:5">
      <c r="A146" s="45" t="s">
        <v>262</v>
      </c>
      <c r="B146" s="71" t="s">
        <v>258</v>
      </c>
      <c r="C146" s="36" t="s">
        <v>96</v>
      </c>
      <c r="D146" s="37" t="str">
        <f t="shared" si="28"/>
        <v>蟠龍棍社會男子組</v>
      </c>
      <c r="E146" s="77"/>
    </row>
    <row r="147" spans="1:5">
      <c r="A147" s="79" t="s">
        <v>264</v>
      </c>
      <c r="B147" s="70" t="s">
        <v>258</v>
      </c>
      <c r="C147" s="67" t="s">
        <v>97</v>
      </c>
      <c r="D147" s="69" t="str">
        <f t="shared" si="28"/>
        <v>蟠龍棍社會女子組</v>
      </c>
      <c r="E147" s="77"/>
    </row>
    <row r="148" spans="1:5">
      <c r="A148" s="79" t="s">
        <v>265</v>
      </c>
      <c r="B148" s="70" t="s">
        <v>258</v>
      </c>
      <c r="C148" s="67" t="s">
        <v>184</v>
      </c>
      <c r="D148" s="69" t="str">
        <f t="shared" si="28"/>
        <v>蟠龍棍學生男子組</v>
      </c>
      <c r="E148" s="77"/>
    </row>
    <row r="149" spans="1:5">
      <c r="A149" s="79" t="s">
        <v>266</v>
      </c>
      <c r="B149" s="70" t="s">
        <v>258</v>
      </c>
      <c r="C149" s="67" t="s">
        <v>186</v>
      </c>
      <c r="D149" s="69" t="str">
        <f t="shared" si="28"/>
        <v>蟠龍棍學生女子組</v>
      </c>
      <c r="E149" s="77"/>
    </row>
    <row r="150" spans="1:5">
      <c r="A150" s="45" t="s">
        <v>197</v>
      </c>
      <c r="B150" s="71" t="s">
        <v>263</v>
      </c>
      <c r="C150" s="36" t="s">
        <v>96</v>
      </c>
      <c r="D150" s="37" t="str">
        <f t="shared" si="28"/>
        <v>二十四短棍社會男子組</v>
      </c>
      <c r="E150" s="77"/>
    </row>
    <row r="151" spans="1:5">
      <c r="A151" s="79" t="s">
        <v>198</v>
      </c>
      <c r="B151" s="70" t="s">
        <v>263</v>
      </c>
      <c r="C151" s="67" t="s">
        <v>97</v>
      </c>
      <c r="D151" s="69" t="str">
        <f t="shared" si="28"/>
        <v>二十四短棍社會女子組</v>
      </c>
      <c r="E151" s="77"/>
    </row>
    <row r="152" spans="1:5">
      <c r="A152" s="79" t="s">
        <v>297</v>
      </c>
      <c r="B152" s="70" t="s">
        <v>263</v>
      </c>
      <c r="C152" s="67" t="s">
        <v>184</v>
      </c>
      <c r="D152" s="69" t="str">
        <f t="shared" si="28"/>
        <v>二十四短棍學生男子組</v>
      </c>
      <c r="E152" s="77"/>
    </row>
    <row r="153" spans="1:5">
      <c r="A153" s="79" t="s">
        <v>199</v>
      </c>
      <c r="B153" s="70" t="s">
        <v>263</v>
      </c>
      <c r="C153" s="67" t="s">
        <v>186</v>
      </c>
      <c r="D153" s="69" t="str">
        <f t="shared" si="28"/>
        <v>二十四短棍學生女子組</v>
      </c>
      <c r="E153" s="77"/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3">
    <tabColor rgb="FFFF0000"/>
  </sheetPr>
  <dimension ref="A1:P97"/>
  <sheetViews>
    <sheetView topLeftCell="A14" workbookViewId="0">
      <selection activeCell="K20" sqref="K20"/>
    </sheetView>
  </sheetViews>
  <sheetFormatPr defaultRowHeight="16.5"/>
  <cols>
    <col min="1" max="1" width="11.125" bestFit="1" customWidth="1"/>
    <col min="2" max="2" width="10.75" customWidth="1"/>
    <col min="3" max="3" width="11.625" customWidth="1"/>
    <col min="4" max="4" width="12" customWidth="1"/>
    <col min="6" max="6" width="10.875" customWidth="1"/>
    <col min="7" max="7" width="11.125" customWidth="1"/>
    <col min="8" max="9" width="12.5" customWidth="1"/>
  </cols>
  <sheetData>
    <row r="1" spans="1:14" ht="21">
      <c r="A1" s="15" t="s">
        <v>27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"/>
      <c r="N1" s="1"/>
    </row>
    <row r="2" spans="1:14" ht="33">
      <c r="A2" s="6" t="s">
        <v>23</v>
      </c>
      <c r="B2" s="11" t="s">
        <v>24</v>
      </c>
      <c r="C2" s="6" t="s">
        <v>0</v>
      </c>
      <c r="D2" s="93" t="s">
        <v>95</v>
      </c>
      <c r="E2" s="93"/>
      <c r="F2" s="6" t="s">
        <v>1</v>
      </c>
      <c r="G2" s="16" t="s">
        <v>28</v>
      </c>
      <c r="H2" s="6" t="s">
        <v>2</v>
      </c>
      <c r="I2" s="99" t="s">
        <v>30</v>
      </c>
      <c r="J2" s="100"/>
      <c r="K2" s="6" t="s">
        <v>21</v>
      </c>
      <c r="L2" s="14">
        <f>SUM(H3,K3)</f>
        <v>7100</v>
      </c>
      <c r="M2" s="27" t="s">
        <v>87</v>
      </c>
      <c r="N2" s="6" t="s">
        <v>86</v>
      </c>
    </row>
    <row r="3" spans="1:14" ht="33">
      <c r="A3" s="5" t="s">
        <v>4</v>
      </c>
      <c r="B3" s="94" t="s">
        <v>29</v>
      </c>
      <c r="C3" s="94"/>
      <c r="D3" s="94"/>
      <c r="E3" s="94"/>
      <c r="F3" s="94"/>
      <c r="G3" s="6" t="s">
        <v>10</v>
      </c>
      <c r="H3" s="10">
        <f>SUM(L5:L12,N18:N202)</f>
        <v>6000</v>
      </c>
      <c r="I3" s="19"/>
      <c r="J3" s="6" t="s">
        <v>20</v>
      </c>
      <c r="K3" s="10">
        <f>(IFERROR(VALUE(LEFT(M3,LEN(M3)-1)),"")+(IFERROR(VALUE(LEFT(N3,LEN(N3)-1)),"")))*100</f>
        <v>1100</v>
      </c>
      <c r="L3" t="s">
        <v>25</v>
      </c>
      <c r="M3" s="10" t="str">
        <f>(SUM(M5:M12,M14:M16,O18:O216)&amp;"葷")</f>
        <v>6葷</v>
      </c>
      <c r="N3" s="10" t="str">
        <f>(SUM(N5:N12,N14:N16,P18:P216)&amp;"素")</f>
        <v>5素</v>
      </c>
    </row>
    <row r="4" spans="1:14" ht="49.5">
      <c r="A4" s="6" t="s">
        <v>8</v>
      </c>
      <c r="B4" s="6" t="s">
        <v>11</v>
      </c>
      <c r="C4" s="6" t="s">
        <v>12</v>
      </c>
      <c r="D4" s="6" t="s">
        <v>13</v>
      </c>
      <c r="E4" s="6" t="s">
        <v>14</v>
      </c>
      <c r="F4" s="6" t="s">
        <v>15</v>
      </c>
      <c r="G4" s="6" t="s">
        <v>16</v>
      </c>
      <c r="H4" s="6" t="s">
        <v>17</v>
      </c>
      <c r="I4" s="6" t="s">
        <v>18</v>
      </c>
      <c r="J4" s="19"/>
      <c r="K4" s="6" t="s">
        <v>22</v>
      </c>
      <c r="L4" s="6" t="s">
        <v>6</v>
      </c>
      <c r="M4" s="6" t="s">
        <v>65</v>
      </c>
      <c r="N4" s="6" t="s">
        <v>64</v>
      </c>
    </row>
    <row r="5" spans="1:14" ht="33">
      <c r="A5" s="6">
        <v>1</v>
      </c>
      <c r="B5" s="6" t="s">
        <v>31</v>
      </c>
      <c r="C5" s="6" t="s">
        <v>32</v>
      </c>
      <c r="D5" s="6" t="s">
        <v>35</v>
      </c>
      <c r="E5" s="6"/>
      <c r="F5" s="6" t="s">
        <v>34</v>
      </c>
      <c r="G5" s="9"/>
      <c r="H5" s="9" t="s">
        <v>33</v>
      </c>
      <c r="I5" s="9"/>
      <c r="J5" s="9"/>
      <c r="K5" s="9"/>
      <c r="L5" s="9">
        <v>1000</v>
      </c>
      <c r="M5" s="9">
        <v>2</v>
      </c>
      <c r="N5" s="9">
        <v>1</v>
      </c>
    </row>
    <row r="6" spans="1:14" ht="49.5">
      <c r="A6" s="6">
        <v>2</v>
      </c>
      <c r="B6" s="6" t="s">
        <v>36</v>
      </c>
      <c r="C6" s="11" t="s">
        <v>37</v>
      </c>
      <c r="D6" s="6" t="s">
        <v>35</v>
      </c>
      <c r="E6" s="6"/>
      <c r="F6" s="6" t="s">
        <v>34</v>
      </c>
      <c r="G6" s="9"/>
      <c r="H6" s="9" t="s">
        <v>33</v>
      </c>
      <c r="I6" s="9"/>
      <c r="J6" s="9"/>
      <c r="K6" s="18" t="s">
        <v>38</v>
      </c>
      <c r="L6" s="9">
        <v>1000</v>
      </c>
      <c r="M6" s="11" t="s">
        <v>63</v>
      </c>
      <c r="N6" s="9"/>
    </row>
    <row r="7" spans="1:14" ht="66">
      <c r="A7" s="6">
        <v>3</v>
      </c>
      <c r="B7" s="6" t="s">
        <v>85</v>
      </c>
      <c r="C7" s="6" t="str">
        <f>IF(B7="", "", IFERROR(VLOOKUP(B7,項目組別代碼!$F$1:$I$9,4,FALSE), "無此項"))</f>
        <v>九九式太極拳競賽套路(全民版)團體</v>
      </c>
      <c r="D7" s="6" t="s">
        <v>88</v>
      </c>
      <c r="E7" s="29" t="s">
        <v>92</v>
      </c>
      <c r="F7" s="9" t="s">
        <v>89</v>
      </c>
      <c r="G7" s="9">
        <v>918</v>
      </c>
      <c r="H7" s="9" t="s">
        <v>90</v>
      </c>
      <c r="I7" s="31" t="s">
        <v>91</v>
      </c>
      <c r="J7" s="9"/>
      <c r="K7" s="9"/>
      <c r="L7" s="9">
        <v>1000</v>
      </c>
      <c r="M7" s="9">
        <v>1</v>
      </c>
      <c r="N7" s="9">
        <v>1</v>
      </c>
    </row>
    <row r="8" spans="1:14">
      <c r="A8" s="6">
        <v>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>
      <c r="A9" s="6">
        <v>5</v>
      </c>
      <c r="B9" s="6"/>
      <c r="C9" s="6"/>
      <c r="D9" s="6"/>
      <c r="E9" s="6"/>
      <c r="F9" s="6"/>
      <c r="G9" s="9"/>
      <c r="H9" s="9"/>
      <c r="I9" s="9"/>
      <c r="J9" s="9"/>
      <c r="K9" s="9"/>
      <c r="L9" s="9"/>
      <c r="M9" s="9"/>
      <c r="N9" s="9"/>
    </row>
    <row r="10" spans="1:14">
      <c r="A10" s="6">
        <v>6</v>
      </c>
      <c r="B10" s="6"/>
      <c r="C10" s="6"/>
      <c r="D10" s="6"/>
      <c r="E10" s="6"/>
      <c r="F10" s="6"/>
      <c r="G10" s="9"/>
      <c r="H10" s="9"/>
      <c r="I10" s="9"/>
      <c r="J10" s="9"/>
      <c r="K10" s="9"/>
      <c r="L10" s="9"/>
      <c r="M10" s="9"/>
      <c r="N10" s="9"/>
    </row>
    <row r="11" spans="1:14">
      <c r="A11" s="6">
        <v>7</v>
      </c>
      <c r="B11" s="6"/>
      <c r="C11" s="6"/>
      <c r="D11" s="6"/>
      <c r="E11" s="6"/>
      <c r="F11" s="6"/>
      <c r="G11" s="9"/>
      <c r="H11" s="9"/>
      <c r="I11" s="9"/>
      <c r="J11" s="9"/>
      <c r="K11" s="9"/>
      <c r="L11" s="9"/>
      <c r="M11" s="9"/>
      <c r="N11" s="9"/>
    </row>
    <row r="12" spans="1:14">
      <c r="A12" s="6">
        <v>8</v>
      </c>
      <c r="B12" s="6"/>
      <c r="C12" s="6"/>
      <c r="D12" s="6"/>
      <c r="E12" s="6"/>
      <c r="F12" s="6"/>
      <c r="G12" s="9"/>
      <c r="H12" s="9"/>
      <c r="I12" s="9"/>
      <c r="J12" s="9"/>
      <c r="K12" s="9"/>
      <c r="L12" s="9"/>
      <c r="M12" s="9"/>
      <c r="N12" s="9"/>
    </row>
    <row r="13" spans="1:14" ht="33">
      <c r="A13" s="6" t="s">
        <v>5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19"/>
      <c r="I13" s="19"/>
      <c r="J13" s="20"/>
      <c r="K13" s="20"/>
      <c r="L13" s="20"/>
      <c r="M13" s="6" t="s">
        <v>65</v>
      </c>
      <c r="N13" s="6" t="s">
        <v>64</v>
      </c>
    </row>
    <row r="14" spans="1:14">
      <c r="A14" s="22" t="s">
        <v>66</v>
      </c>
      <c r="B14" s="6"/>
      <c r="C14" s="6"/>
      <c r="D14" s="6"/>
      <c r="E14" s="6"/>
      <c r="F14" s="6"/>
      <c r="G14" s="6"/>
      <c r="H14" s="19"/>
      <c r="I14" s="6"/>
      <c r="J14" s="9"/>
      <c r="K14" s="20"/>
      <c r="L14" s="20"/>
      <c r="M14" s="6"/>
      <c r="N14" s="6"/>
    </row>
    <row r="15" spans="1:14">
      <c r="A15" s="6" t="s">
        <v>67</v>
      </c>
      <c r="B15" s="6"/>
      <c r="C15" s="6"/>
      <c r="D15" s="6"/>
      <c r="E15" s="6"/>
      <c r="F15" s="6"/>
      <c r="G15" s="6"/>
      <c r="H15" s="19"/>
      <c r="I15" s="6"/>
      <c r="J15" s="9"/>
      <c r="K15" s="20"/>
      <c r="L15" s="20"/>
      <c r="M15" s="6"/>
      <c r="N15" s="6"/>
    </row>
    <row r="16" spans="1:14">
      <c r="A16" s="6" t="s">
        <v>5</v>
      </c>
      <c r="B16" s="6" t="s">
        <v>34</v>
      </c>
      <c r="C16" s="6"/>
      <c r="D16" s="9" t="s">
        <v>33</v>
      </c>
      <c r="E16" s="6"/>
      <c r="F16" s="6" t="s">
        <v>54</v>
      </c>
      <c r="G16" s="9"/>
      <c r="H16" s="19"/>
      <c r="I16" s="6"/>
      <c r="J16" s="10" t="s">
        <v>62</v>
      </c>
      <c r="K16" s="20"/>
      <c r="L16" s="20"/>
      <c r="M16" s="10"/>
      <c r="N16" s="9">
        <v>1</v>
      </c>
    </row>
    <row r="17" spans="1:16" ht="82.5">
      <c r="A17" s="6" t="s">
        <v>26</v>
      </c>
      <c r="B17" s="14" t="s">
        <v>3</v>
      </c>
      <c r="C17" s="14" t="s">
        <v>11</v>
      </c>
      <c r="D17" s="6" t="s">
        <v>12</v>
      </c>
      <c r="E17" s="11" t="s">
        <v>176</v>
      </c>
      <c r="F17" s="8" t="s">
        <v>61</v>
      </c>
      <c r="G17" s="11" t="s">
        <v>177</v>
      </c>
      <c r="H17" s="8" t="s">
        <v>19</v>
      </c>
      <c r="I17" s="8" t="s">
        <v>69</v>
      </c>
      <c r="J17" s="8" t="s">
        <v>9</v>
      </c>
      <c r="K17" s="6" t="s">
        <v>59</v>
      </c>
      <c r="L17" s="14" t="s">
        <v>178</v>
      </c>
      <c r="M17" s="14" t="s">
        <v>84</v>
      </c>
      <c r="N17" s="14" t="s">
        <v>7</v>
      </c>
      <c r="O17" s="14" t="s">
        <v>65</v>
      </c>
      <c r="P17" s="14" t="s">
        <v>64</v>
      </c>
    </row>
    <row r="18" spans="1:16" ht="33">
      <c r="A18" s="6">
        <v>1</v>
      </c>
      <c r="B18" s="6" t="s">
        <v>39</v>
      </c>
      <c r="C18" s="6" t="s">
        <v>31</v>
      </c>
      <c r="D18" s="6" t="s">
        <v>32</v>
      </c>
      <c r="E18" s="6">
        <v>131</v>
      </c>
      <c r="F18" s="6" t="s">
        <v>32</v>
      </c>
      <c r="G18" s="6" t="s">
        <v>40</v>
      </c>
      <c r="H18" s="6" t="s">
        <v>41</v>
      </c>
      <c r="I18" s="6"/>
      <c r="J18" s="6" t="s">
        <v>55</v>
      </c>
      <c r="K18" s="6"/>
      <c r="L18" s="7"/>
      <c r="M18" s="7"/>
      <c r="N18" s="6">
        <v>600</v>
      </c>
      <c r="O18" s="6">
        <v>1</v>
      </c>
      <c r="P18" s="6"/>
    </row>
    <row r="19" spans="1:16" s="3" customFormat="1" ht="33">
      <c r="A19" s="6">
        <v>2</v>
      </c>
      <c r="B19" s="6" t="s">
        <v>44</v>
      </c>
      <c r="C19" s="6"/>
      <c r="D19" s="6"/>
      <c r="E19" s="6">
        <v>371</v>
      </c>
      <c r="F19" s="6" t="s">
        <v>42</v>
      </c>
      <c r="G19" s="6" t="s">
        <v>43</v>
      </c>
      <c r="H19" s="6" t="s">
        <v>41</v>
      </c>
      <c r="I19" s="6"/>
      <c r="J19" s="6" t="s">
        <v>56</v>
      </c>
      <c r="K19" s="6"/>
      <c r="L19" s="7"/>
      <c r="M19" s="7"/>
      <c r="N19" s="6">
        <v>600</v>
      </c>
      <c r="O19" s="6"/>
      <c r="P19" s="6">
        <v>1</v>
      </c>
    </row>
    <row r="20" spans="1:16" s="3" customFormat="1" ht="33">
      <c r="A20" s="6">
        <v>3</v>
      </c>
      <c r="B20" s="6" t="s">
        <v>45</v>
      </c>
      <c r="C20" s="6" t="s">
        <v>48</v>
      </c>
      <c r="D20" s="6" t="s">
        <v>37</v>
      </c>
      <c r="E20" s="6">
        <v>972</v>
      </c>
      <c r="F20" s="58" t="s">
        <v>37</v>
      </c>
      <c r="G20" s="6" t="s">
        <v>46</v>
      </c>
      <c r="H20" s="6" t="s">
        <v>47</v>
      </c>
      <c r="I20" s="6"/>
      <c r="J20" s="6" t="s">
        <v>57</v>
      </c>
      <c r="K20" s="59" t="s">
        <v>38</v>
      </c>
      <c r="L20" s="7"/>
      <c r="M20" s="7"/>
      <c r="N20" s="6">
        <v>600</v>
      </c>
      <c r="O20" s="6">
        <v>1</v>
      </c>
      <c r="P20" s="6"/>
    </row>
    <row r="21" spans="1:16" s="3" customFormat="1" ht="33">
      <c r="A21" s="6">
        <v>3</v>
      </c>
      <c r="B21" s="6" t="s">
        <v>45</v>
      </c>
      <c r="C21" s="6" t="s">
        <v>31</v>
      </c>
      <c r="D21" s="6" t="s">
        <v>32</v>
      </c>
      <c r="E21" s="6"/>
      <c r="F21" s="6"/>
      <c r="G21" s="6"/>
      <c r="H21" s="6"/>
      <c r="I21" s="6"/>
      <c r="J21" s="6"/>
      <c r="K21" s="6"/>
      <c r="L21" s="7"/>
      <c r="M21" s="7"/>
      <c r="N21" s="6"/>
      <c r="O21" s="6"/>
      <c r="P21" s="6"/>
    </row>
    <row r="22" spans="1:16" s="3" customFormat="1" ht="33">
      <c r="A22" s="6">
        <v>4</v>
      </c>
      <c r="B22" s="6" t="s">
        <v>49</v>
      </c>
      <c r="C22" s="6"/>
      <c r="D22" s="6"/>
      <c r="E22" s="6">
        <v>132</v>
      </c>
      <c r="F22" s="6" t="s">
        <v>32</v>
      </c>
      <c r="G22" s="6" t="s">
        <v>50</v>
      </c>
      <c r="H22" s="6" t="s">
        <v>51</v>
      </c>
      <c r="I22" s="6"/>
      <c r="J22" s="6" t="s">
        <v>58</v>
      </c>
      <c r="K22" s="6"/>
      <c r="L22" s="7"/>
      <c r="M22" s="7"/>
      <c r="N22" s="6">
        <v>600</v>
      </c>
      <c r="O22" s="6"/>
      <c r="P22" s="6">
        <v>1</v>
      </c>
    </row>
    <row r="23" spans="1:16" s="3" customFormat="1">
      <c r="A23" s="6">
        <v>4</v>
      </c>
      <c r="B23" s="6" t="s">
        <v>49</v>
      </c>
      <c r="C23" s="6"/>
      <c r="D23" s="6"/>
      <c r="E23" s="6">
        <v>882</v>
      </c>
      <c r="F23" s="6" t="s">
        <v>52</v>
      </c>
      <c r="G23" s="6"/>
      <c r="H23" s="6"/>
      <c r="I23" s="6"/>
      <c r="J23" s="6"/>
      <c r="K23" s="6"/>
      <c r="L23" s="7"/>
      <c r="M23" s="7"/>
      <c r="N23" s="6">
        <v>600</v>
      </c>
      <c r="O23" s="6"/>
      <c r="P23" s="6"/>
    </row>
    <row r="24" spans="1:16" s="3" customFormat="1" ht="33">
      <c r="A24" s="6">
        <v>5</v>
      </c>
      <c r="B24" s="6" t="s">
        <v>53</v>
      </c>
      <c r="C24" s="6" t="s">
        <v>31</v>
      </c>
      <c r="D24" s="6" t="s">
        <v>32</v>
      </c>
      <c r="E24" s="6"/>
      <c r="F24" s="6"/>
      <c r="G24" s="6"/>
      <c r="H24" s="6"/>
      <c r="I24" s="6"/>
      <c r="J24" s="6"/>
      <c r="K24" s="6"/>
      <c r="L24" s="7"/>
      <c r="M24" s="7"/>
      <c r="N24" s="6"/>
      <c r="O24" s="6">
        <v>1</v>
      </c>
      <c r="P24" s="6"/>
    </row>
    <row r="25" spans="1:16" s="3" customFormat="1" ht="33">
      <c r="A25" s="6">
        <v>5</v>
      </c>
      <c r="B25" s="6" t="s">
        <v>53</v>
      </c>
      <c r="C25" s="6" t="s">
        <v>48</v>
      </c>
      <c r="D25" s="6" t="s">
        <v>37</v>
      </c>
      <c r="E25" s="6"/>
      <c r="F25" s="6"/>
      <c r="G25" s="6"/>
      <c r="H25" s="6"/>
      <c r="I25" s="6"/>
      <c r="J25" s="6"/>
      <c r="K25" s="6"/>
      <c r="L25" s="7"/>
      <c r="M25" s="7"/>
      <c r="N25" s="6"/>
      <c r="O25" s="6"/>
      <c r="P25" s="6"/>
    </row>
    <row r="26" spans="1:16" s="3" customForma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7"/>
      <c r="M26" s="7"/>
      <c r="N26" s="6"/>
      <c r="O26" s="6"/>
      <c r="P26" s="6"/>
    </row>
    <row r="27" spans="1:16" s="3" customForma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7"/>
      <c r="M27" s="7"/>
      <c r="N27" s="6"/>
      <c r="O27" s="6"/>
      <c r="P27" s="6"/>
    </row>
    <row r="28" spans="1:16" s="3" customForma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7"/>
      <c r="M28" s="7"/>
      <c r="N28" s="6"/>
      <c r="O28" s="6"/>
      <c r="P28" s="6"/>
    </row>
    <row r="29" spans="1:16">
      <c r="A29" s="13"/>
      <c r="B29" s="13"/>
      <c r="C29" s="13"/>
      <c r="D29" s="13"/>
      <c r="E29" s="13"/>
      <c r="F29" s="13"/>
      <c r="G29" s="17"/>
      <c r="H29" s="17"/>
      <c r="I29" s="17"/>
      <c r="J29" s="17"/>
      <c r="K29" s="17"/>
      <c r="L29" s="7"/>
      <c r="M29" s="7"/>
      <c r="N29" s="17"/>
      <c r="O29" s="17"/>
      <c r="P29" s="17"/>
    </row>
    <row r="30" spans="1:16">
      <c r="A30" s="6"/>
      <c r="B30" s="6"/>
      <c r="C30" s="6"/>
      <c r="D30" s="6"/>
      <c r="E30" s="6"/>
      <c r="F30" s="6"/>
      <c r="G30" s="9"/>
      <c r="H30" s="9"/>
      <c r="I30" s="9"/>
      <c r="J30" s="9"/>
      <c r="K30" s="9"/>
      <c r="L30" s="7"/>
      <c r="M30" s="7"/>
      <c r="N30" s="9"/>
      <c r="O30" s="9"/>
      <c r="P30" s="9"/>
    </row>
    <row r="31" spans="1:16">
      <c r="A31" s="6"/>
      <c r="B31" s="6"/>
      <c r="C31" s="6"/>
      <c r="D31" s="6"/>
      <c r="E31" s="6"/>
      <c r="F31" s="6"/>
      <c r="G31" s="9"/>
      <c r="H31" s="9"/>
      <c r="I31" s="9"/>
      <c r="J31" s="9"/>
      <c r="K31" s="9"/>
      <c r="L31" s="7"/>
      <c r="M31" s="7"/>
      <c r="N31" s="9"/>
      <c r="O31" s="9"/>
      <c r="P31" s="9"/>
    </row>
    <row r="32" spans="1:16">
      <c r="A32" s="6"/>
      <c r="B32" s="6"/>
      <c r="C32" s="6"/>
      <c r="D32" s="6"/>
      <c r="E32" s="6"/>
      <c r="F32" s="6"/>
      <c r="G32" s="9"/>
      <c r="H32" s="9"/>
      <c r="I32" s="9"/>
      <c r="J32" s="9"/>
      <c r="K32" s="9"/>
      <c r="L32" s="7"/>
      <c r="M32" s="7"/>
      <c r="N32" s="9"/>
      <c r="O32" s="9"/>
      <c r="P32" s="9"/>
    </row>
    <row r="33" spans="1:14">
      <c r="A33" s="6"/>
      <c r="B33" s="6"/>
      <c r="C33" s="6"/>
      <c r="D33" s="6"/>
      <c r="E33" s="6"/>
      <c r="F33" s="6"/>
      <c r="G33" s="9"/>
      <c r="H33" s="9"/>
      <c r="I33" s="9"/>
      <c r="J33" s="9"/>
      <c r="K33" s="9"/>
      <c r="L33" s="9"/>
      <c r="M33" s="9"/>
      <c r="N33" s="9"/>
    </row>
    <row r="34" spans="1:14">
      <c r="A34" s="6"/>
      <c r="B34" s="6"/>
      <c r="C34" s="6"/>
      <c r="D34" s="6"/>
      <c r="E34" s="6"/>
      <c r="F34" s="6"/>
      <c r="G34" s="9"/>
      <c r="H34" s="9"/>
      <c r="I34" s="9"/>
      <c r="J34" s="9"/>
      <c r="K34" s="9"/>
      <c r="L34" s="9"/>
      <c r="M34" s="9"/>
      <c r="N34" s="9"/>
    </row>
    <row r="35" spans="1:14">
      <c r="A35" s="6"/>
      <c r="B35" s="6"/>
      <c r="C35" s="6"/>
      <c r="D35" s="6"/>
      <c r="E35" s="6"/>
      <c r="F35" s="6"/>
      <c r="G35" s="9"/>
      <c r="H35" s="9"/>
      <c r="I35" s="9"/>
      <c r="J35" s="9"/>
      <c r="K35" s="9"/>
      <c r="L35" s="9"/>
      <c r="M35" s="9"/>
      <c r="N35" s="9"/>
    </row>
    <row r="36" spans="1:14">
      <c r="A36" s="6"/>
      <c r="B36" s="6"/>
      <c r="C36" s="6"/>
      <c r="D36" s="6"/>
      <c r="E36" s="6"/>
      <c r="F36" s="6"/>
      <c r="G36" s="9"/>
      <c r="H36" s="9"/>
      <c r="I36" s="9"/>
      <c r="J36" s="9"/>
      <c r="K36" s="9"/>
      <c r="L36" s="9"/>
      <c r="M36" s="9"/>
      <c r="N36" s="9"/>
    </row>
    <row r="37" spans="1:14">
      <c r="A37" s="6"/>
      <c r="B37" s="6"/>
      <c r="C37" s="6"/>
      <c r="D37" s="6"/>
      <c r="E37" s="6"/>
      <c r="F37" s="6"/>
      <c r="G37" s="9"/>
      <c r="H37" s="9"/>
      <c r="I37" s="9"/>
      <c r="J37" s="9"/>
      <c r="K37" s="9"/>
      <c r="L37" s="9"/>
      <c r="M37" s="9"/>
      <c r="N37" s="9"/>
    </row>
    <row r="38" spans="1:14">
      <c r="A38" s="6"/>
      <c r="B38" s="6"/>
      <c r="C38" s="6"/>
      <c r="D38" s="6"/>
      <c r="E38" s="6"/>
      <c r="F38" s="6"/>
      <c r="G38" s="9"/>
      <c r="H38" s="9"/>
      <c r="I38" s="9"/>
      <c r="J38" s="9"/>
      <c r="K38" s="9"/>
      <c r="L38" s="9"/>
      <c r="M38" s="9"/>
      <c r="N38" s="9"/>
    </row>
    <row r="39" spans="1:14">
      <c r="A39" s="6"/>
      <c r="B39" s="6"/>
      <c r="C39" s="6"/>
      <c r="D39" s="6"/>
      <c r="E39" s="6"/>
      <c r="F39" s="6"/>
      <c r="G39" s="9"/>
      <c r="H39" s="9"/>
      <c r="I39" s="9"/>
      <c r="J39" s="9"/>
      <c r="K39" s="9"/>
      <c r="L39" s="9"/>
      <c r="M39" s="9"/>
      <c r="N39" s="9"/>
    </row>
    <row r="40" spans="1:14">
      <c r="A40" s="6"/>
      <c r="B40" s="6"/>
      <c r="C40" s="6"/>
      <c r="D40" s="6"/>
      <c r="E40" s="6"/>
      <c r="F40" s="6"/>
      <c r="G40" s="9"/>
      <c r="H40" s="9"/>
      <c r="I40" s="9"/>
      <c r="J40" s="9"/>
      <c r="K40" s="9"/>
      <c r="L40" s="9"/>
      <c r="M40" s="9"/>
      <c r="N40" s="9"/>
    </row>
    <row r="41" spans="1:14">
      <c r="A41" s="6"/>
      <c r="B41" s="6"/>
      <c r="C41" s="6"/>
      <c r="D41" s="6"/>
      <c r="E41" s="6"/>
      <c r="F41" s="6"/>
      <c r="G41" s="9"/>
      <c r="H41" s="9"/>
      <c r="I41" s="9"/>
      <c r="J41" s="9"/>
      <c r="K41" s="9"/>
      <c r="L41" s="9"/>
      <c r="M41" s="9"/>
      <c r="N41" s="9"/>
    </row>
    <row r="42" spans="1:14">
      <c r="A42" s="6"/>
      <c r="B42" s="6"/>
      <c r="C42" s="6"/>
      <c r="D42" s="6"/>
      <c r="E42" s="6"/>
      <c r="F42" s="6"/>
      <c r="G42" s="9"/>
      <c r="H42" s="9"/>
      <c r="I42" s="9"/>
      <c r="J42" s="9"/>
      <c r="K42" s="9"/>
      <c r="L42" s="9"/>
      <c r="M42" s="9"/>
      <c r="N42" s="9"/>
    </row>
    <row r="43" spans="1:14">
      <c r="A43" s="6"/>
      <c r="B43" s="6"/>
      <c r="C43" s="6"/>
      <c r="D43" s="6"/>
      <c r="E43" s="6"/>
      <c r="F43" s="6"/>
      <c r="G43" s="9"/>
      <c r="H43" s="9"/>
      <c r="I43" s="9"/>
      <c r="J43" s="9"/>
      <c r="K43" s="9"/>
      <c r="L43" s="9"/>
      <c r="M43" s="9"/>
      <c r="N43" s="9"/>
    </row>
    <row r="44" spans="1:14">
      <c r="A44" s="6"/>
      <c r="B44" s="6"/>
      <c r="C44" s="6"/>
      <c r="D44" s="6"/>
      <c r="E44" s="6"/>
      <c r="F44" s="6"/>
      <c r="G44" s="9"/>
      <c r="H44" s="9"/>
      <c r="I44" s="9"/>
      <c r="J44" s="9"/>
      <c r="K44" s="9"/>
      <c r="L44" s="9"/>
      <c r="M44" s="9"/>
      <c r="N44" s="9"/>
    </row>
    <row r="45" spans="1:14">
      <c r="A45" s="6"/>
      <c r="B45" s="6"/>
      <c r="C45" s="6"/>
      <c r="D45" s="6"/>
      <c r="E45" s="6"/>
      <c r="F45" s="6"/>
      <c r="G45" s="9"/>
      <c r="H45" s="9"/>
      <c r="I45" s="9"/>
      <c r="J45" s="9"/>
      <c r="K45" s="9"/>
      <c r="L45" s="9"/>
      <c r="M45" s="9"/>
      <c r="N45" s="9"/>
    </row>
    <row r="46" spans="1:14">
      <c r="A46" s="6"/>
      <c r="B46" s="6"/>
      <c r="C46" s="6"/>
      <c r="D46" s="6"/>
      <c r="E46" s="6"/>
      <c r="F46" s="6"/>
      <c r="G46" s="9"/>
      <c r="H46" s="9"/>
      <c r="I46" s="9"/>
      <c r="J46" s="9"/>
      <c r="K46" s="9"/>
      <c r="L46" s="9"/>
      <c r="M46" s="9"/>
      <c r="N46" s="9"/>
    </row>
    <row r="47" spans="1:14">
      <c r="A47" s="6"/>
      <c r="B47" s="6"/>
      <c r="C47" s="6"/>
      <c r="D47" s="6"/>
      <c r="E47" s="6"/>
      <c r="F47" s="6"/>
      <c r="G47" s="9"/>
      <c r="H47" s="9"/>
      <c r="I47" s="9"/>
      <c r="J47" s="9"/>
      <c r="K47" s="9"/>
      <c r="L47" s="9"/>
      <c r="M47" s="9"/>
      <c r="N47" s="9"/>
    </row>
    <row r="48" spans="1:14">
      <c r="A48" s="6"/>
      <c r="B48" s="6"/>
      <c r="C48" s="6"/>
      <c r="D48" s="6"/>
      <c r="E48" s="6"/>
      <c r="F48" s="6"/>
      <c r="G48" s="9"/>
      <c r="H48" s="9"/>
      <c r="I48" s="9"/>
      <c r="J48" s="9"/>
      <c r="K48" s="9"/>
      <c r="L48" s="9"/>
      <c r="M48" s="9"/>
      <c r="N48" s="9"/>
    </row>
    <row r="49" spans="1:14">
      <c r="A49" s="6"/>
      <c r="B49" s="6"/>
      <c r="C49" s="6"/>
      <c r="D49" s="6"/>
      <c r="E49" s="6"/>
      <c r="F49" s="6"/>
      <c r="G49" s="9"/>
      <c r="H49" s="9"/>
      <c r="I49" s="9"/>
      <c r="J49" s="9"/>
      <c r="K49" s="9"/>
      <c r="L49" s="9"/>
      <c r="M49" s="9"/>
      <c r="N49" s="9"/>
    </row>
    <row r="50" spans="1:14">
      <c r="A50" s="6"/>
      <c r="B50" s="6"/>
      <c r="C50" s="6"/>
      <c r="D50" s="6"/>
      <c r="E50" s="6"/>
      <c r="F50" s="6"/>
      <c r="G50" s="9"/>
      <c r="H50" s="9"/>
      <c r="I50" s="9"/>
      <c r="J50" s="9"/>
      <c r="K50" s="9"/>
      <c r="L50" s="9"/>
      <c r="M50" s="9"/>
      <c r="N50" s="9"/>
    </row>
    <row r="51" spans="1:14">
      <c r="A51" s="6"/>
      <c r="B51" s="6"/>
      <c r="C51" s="6"/>
      <c r="D51" s="6"/>
      <c r="E51" s="6"/>
      <c r="F51" s="6"/>
      <c r="G51" s="9"/>
      <c r="H51" s="9"/>
      <c r="I51" s="9"/>
      <c r="J51" s="9"/>
      <c r="K51" s="9"/>
      <c r="L51" s="9"/>
      <c r="M51" s="9"/>
      <c r="N51" s="9"/>
    </row>
    <row r="52" spans="1:14">
      <c r="A52" s="6"/>
      <c r="B52" s="6"/>
      <c r="C52" s="6"/>
      <c r="D52" s="6"/>
      <c r="E52" s="6"/>
      <c r="F52" s="6"/>
      <c r="G52" s="9"/>
      <c r="H52" s="9"/>
      <c r="I52" s="9"/>
      <c r="J52" s="9"/>
      <c r="K52" s="9"/>
      <c r="L52" s="9"/>
      <c r="M52" s="9"/>
      <c r="N52" s="9"/>
    </row>
    <row r="53" spans="1:14">
      <c r="A53" s="6"/>
      <c r="B53" s="6"/>
      <c r="C53" s="6"/>
      <c r="D53" s="6"/>
      <c r="E53" s="6"/>
      <c r="F53" s="6"/>
      <c r="G53" s="9"/>
      <c r="H53" s="9"/>
      <c r="I53" s="9"/>
      <c r="J53" s="9"/>
      <c r="K53" s="9"/>
      <c r="L53" s="9"/>
      <c r="M53" s="9"/>
      <c r="N53" s="9"/>
    </row>
    <row r="54" spans="1:14">
      <c r="A54" s="6"/>
      <c r="B54" s="6"/>
      <c r="C54" s="6"/>
      <c r="D54" s="6"/>
      <c r="E54" s="6"/>
      <c r="F54" s="6"/>
      <c r="G54" s="9"/>
      <c r="H54" s="9"/>
      <c r="I54" s="9"/>
      <c r="J54" s="9"/>
      <c r="K54" s="9"/>
      <c r="L54" s="9"/>
      <c r="M54" s="9"/>
      <c r="N54" s="9"/>
    </row>
    <row r="55" spans="1:14">
      <c r="A55" s="6"/>
      <c r="B55" s="6"/>
      <c r="C55" s="6"/>
      <c r="D55" s="6"/>
      <c r="E55" s="6"/>
      <c r="F55" s="6"/>
      <c r="G55" s="9"/>
      <c r="H55" s="9"/>
      <c r="I55" s="9"/>
      <c r="J55" s="9"/>
      <c r="K55" s="9"/>
      <c r="L55" s="9"/>
      <c r="M55" s="9"/>
      <c r="N55" s="9"/>
    </row>
    <row r="56" spans="1:14">
      <c r="A56" s="6"/>
      <c r="B56" s="6"/>
      <c r="C56" s="6"/>
      <c r="D56" s="6"/>
      <c r="E56" s="6"/>
      <c r="F56" s="6"/>
      <c r="G56" s="9"/>
      <c r="H56" s="9"/>
      <c r="I56" s="9"/>
      <c r="J56" s="9"/>
      <c r="K56" s="9"/>
      <c r="L56" s="9"/>
      <c r="M56" s="9"/>
      <c r="N56" s="9"/>
    </row>
    <row r="57" spans="1:14">
      <c r="A57" s="6"/>
      <c r="B57" s="6"/>
      <c r="C57" s="6"/>
      <c r="D57" s="6"/>
      <c r="E57" s="6"/>
      <c r="F57" s="6"/>
      <c r="G57" s="9"/>
      <c r="H57" s="9"/>
      <c r="I57" s="9"/>
      <c r="J57" s="9"/>
      <c r="K57" s="9"/>
      <c r="L57" s="9"/>
      <c r="M57" s="9"/>
      <c r="N57" s="9"/>
    </row>
    <row r="58" spans="1:14">
      <c r="A58" s="6"/>
      <c r="B58" s="6"/>
      <c r="C58" s="6"/>
      <c r="D58" s="6"/>
      <c r="E58" s="6"/>
      <c r="F58" s="6"/>
      <c r="G58" s="9"/>
      <c r="H58" s="9"/>
      <c r="I58" s="9"/>
      <c r="J58" s="9"/>
      <c r="K58" s="9"/>
      <c r="L58" s="9"/>
      <c r="M58" s="9"/>
      <c r="N58" s="9"/>
    </row>
    <row r="59" spans="1:14">
      <c r="A59" s="6"/>
      <c r="B59" s="6"/>
      <c r="C59" s="6"/>
      <c r="D59" s="6"/>
      <c r="E59" s="6"/>
      <c r="F59" s="6"/>
      <c r="G59" s="9"/>
      <c r="H59" s="9"/>
      <c r="I59" s="9"/>
      <c r="J59" s="9"/>
      <c r="K59" s="9"/>
      <c r="L59" s="9"/>
      <c r="M59" s="9"/>
      <c r="N59" s="9"/>
    </row>
    <row r="60" spans="1:14">
      <c r="A60" s="6"/>
      <c r="B60" s="6"/>
      <c r="C60" s="6"/>
      <c r="D60" s="6"/>
      <c r="E60" s="6"/>
      <c r="F60" s="6"/>
      <c r="G60" s="9"/>
      <c r="H60" s="9"/>
      <c r="I60" s="9"/>
      <c r="J60" s="9"/>
      <c r="K60" s="9"/>
      <c r="L60" s="9"/>
      <c r="M60" s="9"/>
      <c r="N60" s="9"/>
    </row>
    <row r="61" spans="1:14">
      <c r="A61" s="6"/>
      <c r="B61" s="6"/>
      <c r="C61" s="6"/>
      <c r="D61" s="6"/>
      <c r="E61" s="6"/>
      <c r="F61" s="6"/>
      <c r="G61" s="9"/>
      <c r="H61" s="9"/>
      <c r="I61" s="9"/>
      <c r="J61" s="9"/>
      <c r="K61" s="9"/>
      <c r="L61" s="9"/>
      <c r="M61" s="9"/>
      <c r="N61" s="9"/>
    </row>
    <row r="62" spans="1:14">
      <c r="A62" s="6"/>
      <c r="B62" s="6"/>
      <c r="C62" s="6"/>
      <c r="D62" s="6"/>
      <c r="E62" s="6"/>
      <c r="F62" s="6"/>
      <c r="G62" s="9"/>
      <c r="H62" s="9"/>
      <c r="I62" s="9"/>
      <c r="J62" s="9"/>
      <c r="K62" s="9"/>
      <c r="L62" s="9"/>
      <c r="M62" s="9"/>
      <c r="N62" s="9"/>
    </row>
    <row r="63" spans="1:14">
      <c r="A63" s="6"/>
      <c r="B63" s="6"/>
      <c r="C63" s="6"/>
      <c r="D63" s="6"/>
      <c r="E63" s="6"/>
      <c r="F63" s="6"/>
      <c r="G63" s="9"/>
      <c r="H63" s="9"/>
      <c r="I63" s="9"/>
      <c r="J63" s="9"/>
      <c r="K63" s="9"/>
      <c r="L63" s="9"/>
      <c r="M63" s="9"/>
      <c r="N63" s="9"/>
    </row>
    <row r="64" spans="1:14">
      <c r="A64" s="6"/>
      <c r="B64" s="6"/>
      <c r="C64" s="6"/>
      <c r="D64" s="6"/>
      <c r="E64" s="6"/>
      <c r="F64" s="6"/>
      <c r="G64" s="9"/>
      <c r="H64" s="9"/>
      <c r="I64" s="9"/>
      <c r="J64" s="9"/>
      <c r="K64" s="9"/>
      <c r="L64" s="9"/>
      <c r="M64" s="9"/>
      <c r="N64" s="9"/>
    </row>
    <row r="65" spans="1:14">
      <c r="A65" s="6"/>
      <c r="B65" s="6"/>
      <c r="C65" s="6"/>
      <c r="D65" s="6"/>
      <c r="E65" s="6"/>
      <c r="F65" s="6"/>
      <c r="G65" s="9"/>
      <c r="H65" s="9"/>
      <c r="I65" s="9"/>
      <c r="J65" s="9"/>
      <c r="K65" s="9"/>
      <c r="L65" s="9"/>
      <c r="M65" s="9"/>
      <c r="N65" s="9"/>
    </row>
    <row r="66" spans="1:14">
      <c r="A66" s="6"/>
      <c r="B66" s="6"/>
      <c r="C66" s="6"/>
      <c r="D66" s="6"/>
      <c r="E66" s="6"/>
      <c r="F66" s="6"/>
      <c r="G66" s="9"/>
      <c r="H66" s="9"/>
      <c r="I66" s="9"/>
      <c r="J66" s="9"/>
      <c r="K66" s="9"/>
      <c r="L66" s="9"/>
      <c r="M66" s="9"/>
      <c r="N66" s="9"/>
    </row>
    <row r="67" spans="1:14">
      <c r="A67" s="6"/>
      <c r="B67" s="6"/>
      <c r="C67" s="6"/>
      <c r="D67" s="6"/>
      <c r="E67" s="6"/>
      <c r="F67" s="6"/>
      <c r="G67" s="9"/>
      <c r="H67" s="9"/>
      <c r="I67" s="9"/>
      <c r="J67" s="9"/>
      <c r="K67" s="9"/>
      <c r="L67" s="9"/>
      <c r="M67" s="9"/>
      <c r="N67" s="9"/>
    </row>
    <row r="68" spans="1:14">
      <c r="A68" s="6"/>
      <c r="B68" s="6"/>
      <c r="C68" s="6"/>
      <c r="D68" s="6"/>
      <c r="E68" s="6"/>
      <c r="F68" s="6"/>
      <c r="G68" s="9"/>
      <c r="H68" s="9"/>
      <c r="I68" s="9"/>
      <c r="J68" s="9"/>
      <c r="K68" s="9"/>
      <c r="L68" s="9"/>
      <c r="M68" s="9"/>
      <c r="N68" s="9"/>
    </row>
    <row r="69" spans="1:14">
      <c r="A69" s="6"/>
      <c r="B69" s="6"/>
      <c r="C69" s="6"/>
      <c r="D69" s="6"/>
      <c r="E69" s="6"/>
      <c r="F69" s="6"/>
      <c r="G69" s="9"/>
      <c r="H69" s="9"/>
      <c r="I69" s="9"/>
      <c r="J69" s="9"/>
      <c r="K69" s="9"/>
      <c r="L69" s="9"/>
      <c r="M69" s="9"/>
      <c r="N69" s="9"/>
    </row>
    <row r="70" spans="1:14">
      <c r="A70" s="6"/>
      <c r="B70" s="6"/>
      <c r="C70" s="6"/>
      <c r="D70" s="6"/>
      <c r="E70" s="6"/>
      <c r="F70" s="6"/>
      <c r="G70" s="9"/>
      <c r="H70" s="9"/>
      <c r="I70" s="9"/>
      <c r="J70" s="9"/>
      <c r="K70" s="9"/>
      <c r="L70" s="9"/>
      <c r="M70" s="9"/>
      <c r="N70" s="9"/>
    </row>
    <row r="71" spans="1:14">
      <c r="A71" s="6"/>
      <c r="B71" s="6"/>
      <c r="C71" s="6"/>
      <c r="D71" s="6"/>
      <c r="E71" s="6"/>
      <c r="F71" s="6"/>
      <c r="G71" s="9"/>
      <c r="H71" s="9"/>
      <c r="I71" s="9"/>
      <c r="J71" s="9"/>
      <c r="K71" s="9"/>
      <c r="L71" s="9"/>
      <c r="M71" s="9"/>
      <c r="N71" s="9"/>
    </row>
    <row r="72" spans="1:14">
      <c r="A72" s="6"/>
      <c r="B72" s="6"/>
      <c r="C72" s="6"/>
      <c r="D72" s="6"/>
      <c r="E72" s="6"/>
      <c r="F72" s="6"/>
      <c r="G72" s="9"/>
      <c r="H72" s="9"/>
      <c r="I72" s="9"/>
      <c r="J72" s="9"/>
      <c r="K72" s="9"/>
      <c r="L72" s="9"/>
      <c r="M72" s="9"/>
      <c r="N72" s="9"/>
    </row>
    <row r="73" spans="1:14">
      <c r="A73" s="6"/>
      <c r="B73" s="6"/>
      <c r="C73" s="6"/>
      <c r="D73" s="6"/>
      <c r="E73" s="6"/>
      <c r="F73" s="6"/>
      <c r="G73" s="9"/>
      <c r="H73" s="9"/>
      <c r="I73" s="9"/>
      <c r="J73" s="9"/>
      <c r="K73" s="9"/>
      <c r="L73" s="9"/>
      <c r="M73" s="9"/>
      <c r="N73" s="9"/>
    </row>
    <row r="74" spans="1:14">
      <c r="A74" s="6"/>
      <c r="B74" s="6"/>
      <c r="C74" s="6"/>
      <c r="D74" s="6"/>
      <c r="E74" s="6"/>
      <c r="F74" s="7"/>
      <c r="G74" s="4"/>
      <c r="H74" s="4"/>
      <c r="I74" s="4"/>
      <c r="J74" s="4"/>
      <c r="K74" s="4"/>
      <c r="L74" s="4"/>
      <c r="M74" s="4"/>
      <c r="N74" s="4"/>
    </row>
    <row r="75" spans="1:14">
      <c r="A75" s="6"/>
      <c r="B75" s="6"/>
      <c r="C75" s="6"/>
      <c r="D75" s="6"/>
      <c r="E75" s="6"/>
      <c r="F75" s="7"/>
      <c r="G75" s="4"/>
      <c r="H75" s="4"/>
      <c r="I75" s="4"/>
      <c r="J75" s="4"/>
      <c r="K75" s="4"/>
      <c r="L75" s="4"/>
      <c r="M75" s="4"/>
      <c r="N75" s="4"/>
    </row>
    <row r="76" spans="1:14">
      <c r="A76" s="6"/>
      <c r="B76" s="6"/>
      <c r="C76" s="6"/>
      <c r="D76" s="6"/>
      <c r="E76" s="6"/>
      <c r="F76" s="7"/>
      <c r="G76" s="4"/>
      <c r="H76" s="4"/>
      <c r="I76" s="4"/>
      <c r="J76" s="4"/>
      <c r="K76" s="4"/>
      <c r="L76" s="4"/>
      <c r="M76" s="4"/>
      <c r="N76" s="4"/>
    </row>
    <row r="77" spans="1:14">
      <c r="A77" s="6"/>
      <c r="B77" s="6"/>
      <c r="C77" s="6"/>
      <c r="D77" s="6"/>
      <c r="E77" s="6"/>
      <c r="F77" s="7"/>
      <c r="G77" s="4"/>
      <c r="H77" s="4"/>
      <c r="I77" s="4"/>
      <c r="J77" s="4"/>
      <c r="K77" s="4"/>
      <c r="L77" s="4"/>
      <c r="M77" s="4"/>
      <c r="N77" s="4"/>
    </row>
    <row r="78" spans="1:14">
      <c r="A78" s="6"/>
      <c r="B78" s="6"/>
      <c r="C78" s="6"/>
      <c r="D78" s="6"/>
      <c r="E78" s="6"/>
      <c r="F78" s="7"/>
      <c r="G78" s="4"/>
      <c r="H78" s="4"/>
      <c r="I78" s="4"/>
      <c r="J78" s="4"/>
      <c r="K78" s="4"/>
      <c r="L78" s="4"/>
      <c r="M78" s="4"/>
      <c r="N78" s="4"/>
    </row>
    <row r="79" spans="1:14">
      <c r="A79" s="6"/>
      <c r="B79" s="6"/>
      <c r="C79" s="6"/>
      <c r="D79" s="6"/>
      <c r="E79" s="6"/>
      <c r="F79" s="7"/>
      <c r="G79" s="4"/>
      <c r="H79" s="4"/>
      <c r="I79" s="4"/>
      <c r="J79" s="4"/>
      <c r="K79" s="4"/>
      <c r="L79" s="4"/>
      <c r="M79" s="4"/>
      <c r="N79" s="4"/>
    </row>
    <row r="80" spans="1:14">
      <c r="A80" s="6"/>
      <c r="B80" s="6"/>
      <c r="C80" s="6"/>
      <c r="D80" s="6"/>
      <c r="E80" s="6"/>
      <c r="F80" s="7"/>
      <c r="G80" s="4"/>
      <c r="H80" s="4"/>
      <c r="I80" s="4"/>
      <c r="J80" s="4"/>
      <c r="K80" s="4"/>
      <c r="L80" s="4"/>
      <c r="M80" s="4"/>
      <c r="N80" s="4"/>
    </row>
    <row r="81" spans="1:14">
      <c r="A81" s="6"/>
      <c r="B81" s="6"/>
      <c r="C81" s="6"/>
      <c r="D81" s="6"/>
      <c r="E81" s="6"/>
      <c r="F81" s="7"/>
      <c r="G81" s="4"/>
      <c r="H81" s="4"/>
      <c r="I81" s="4"/>
      <c r="J81" s="4"/>
      <c r="K81" s="4"/>
      <c r="L81" s="4"/>
      <c r="M81" s="4"/>
      <c r="N81" s="4"/>
    </row>
    <row r="82" spans="1:14">
      <c r="A82" s="6"/>
      <c r="B82" s="6"/>
      <c r="C82" s="6"/>
      <c r="D82" s="6"/>
      <c r="E82" s="6"/>
      <c r="F82" s="7"/>
      <c r="G82" s="4"/>
      <c r="H82" s="4"/>
      <c r="I82" s="4"/>
      <c r="J82" s="4"/>
      <c r="K82" s="4"/>
      <c r="L82" s="4"/>
      <c r="M82" s="4"/>
      <c r="N82" s="4"/>
    </row>
    <row r="83" spans="1:14">
      <c r="A83" s="6"/>
      <c r="B83" s="6"/>
      <c r="C83" s="6"/>
      <c r="D83" s="6"/>
      <c r="E83" s="6"/>
      <c r="F83" s="7"/>
      <c r="G83" s="4"/>
      <c r="H83" s="4"/>
      <c r="I83" s="4"/>
      <c r="J83" s="4"/>
      <c r="K83" s="4"/>
      <c r="L83" s="4"/>
      <c r="M83" s="4"/>
      <c r="N83" s="4"/>
    </row>
    <row r="84" spans="1:14">
      <c r="A84" s="6"/>
      <c r="B84" s="6"/>
      <c r="C84" s="6"/>
      <c r="D84" s="6"/>
      <c r="E84" s="6"/>
      <c r="F84" s="7"/>
      <c r="G84" s="4"/>
      <c r="H84" s="4"/>
      <c r="I84" s="4"/>
      <c r="J84" s="4"/>
      <c r="K84" s="4"/>
      <c r="L84" s="4"/>
      <c r="M84" s="4"/>
      <c r="N84" s="4"/>
    </row>
    <row r="85" spans="1:14">
      <c r="A85" s="6"/>
      <c r="B85" s="6"/>
      <c r="C85" s="6"/>
      <c r="D85" s="6"/>
      <c r="E85" s="6"/>
      <c r="F85" s="7"/>
      <c r="G85" s="4"/>
      <c r="H85" s="4"/>
      <c r="I85" s="4"/>
      <c r="J85" s="4"/>
      <c r="K85" s="4"/>
      <c r="L85" s="4"/>
      <c r="M85" s="4"/>
      <c r="N85" s="4"/>
    </row>
    <row r="86" spans="1:14">
      <c r="A86" s="6"/>
      <c r="B86" s="6"/>
      <c r="C86" s="6"/>
      <c r="D86" s="6"/>
      <c r="E86" s="6"/>
      <c r="F86" s="7"/>
      <c r="G86" s="4"/>
      <c r="H86" s="4"/>
      <c r="I86" s="4"/>
      <c r="J86" s="4"/>
      <c r="K86" s="4"/>
      <c r="L86" s="4"/>
      <c r="M86" s="4"/>
      <c r="N86" s="4"/>
    </row>
    <row r="87" spans="1:14">
      <c r="A87" s="6"/>
      <c r="B87" s="6"/>
      <c r="C87" s="6"/>
      <c r="D87" s="6"/>
      <c r="E87" s="6"/>
      <c r="F87" s="7"/>
      <c r="G87" s="4"/>
      <c r="H87" s="4"/>
      <c r="I87" s="4"/>
      <c r="J87" s="4"/>
      <c r="K87" s="4"/>
      <c r="L87" s="4"/>
      <c r="M87" s="4"/>
      <c r="N87" s="4"/>
    </row>
    <row r="88" spans="1:14">
      <c r="A88" s="6"/>
      <c r="B88" s="6"/>
      <c r="C88" s="6"/>
      <c r="D88" s="6"/>
      <c r="E88" s="6"/>
      <c r="F88" s="7"/>
      <c r="G88" s="4"/>
      <c r="H88" s="4"/>
      <c r="I88" s="4"/>
      <c r="J88" s="4"/>
      <c r="K88" s="4"/>
      <c r="L88" s="4"/>
      <c r="M88" s="4"/>
      <c r="N88" s="4"/>
    </row>
    <row r="89" spans="1:14">
      <c r="A89" s="6"/>
      <c r="B89" s="6"/>
      <c r="C89" s="6"/>
      <c r="D89" s="6"/>
      <c r="E89" s="6"/>
      <c r="F89" s="7"/>
      <c r="G89" s="4"/>
      <c r="H89" s="4"/>
      <c r="I89" s="4"/>
      <c r="J89" s="4"/>
      <c r="K89" s="4"/>
      <c r="L89" s="4"/>
      <c r="M89" s="4"/>
      <c r="N89" s="4"/>
    </row>
    <row r="90" spans="1:14">
      <c r="A90" s="6"/>
      <c r="B90" s="6"/>
      <c r="C90" s="6"/>
      <c r="D90" s="6"/>
      <c r="E90" s="6"/>
      <c r="F90" s="7"/>
      <c r="G90" s="4"/>
      <c r="H90" s="4"/>
      <c r="I90" s="4"/>
      <c r="J90" s="4"/>
      <c r="K90" s="4"/>
      <c r="L90" s="4"/>
      <c r="M90" s="4"/>
      <c r="N90" s="4"/>
    </row>
    <row r="91" spans="1:14">
      <c r="A91" s="6"/>
      <c r="B91" s="6"/>
      <c r="C91" s="6"/>
      <c r="D91" s="6"/>
      <c r="E91" s="6"/>
      <c r="F91" s="7"/>
      <c r="G91" s="4"/>
      <c r="H91" s="4"/>
      <c r="I91" s="4"/>
      <c r="J91" s="4"/>
      <c r="K91" s="4"/>
      <c r="L91" s="4"/>
      <c r="M91" s="4"/>
      <c r="N91" s="4"/>
    </row>
    <row r="92" spans="1:14">
      <c r="A92" s="6"/>
      <c r="B92" s="6"/>
      <c r="C92" s="6"/>
      <c r="D92" s="6"/>
      <c r="E92" s="6"/>
      <c r="F92" s="7"/>
      <c r="G92" s="4"/>
      <c r="H92" s="4"/>
      <c r="I92" s="4"/>
      <c r="J92" s="4"/>
      <c r="K92" s="4"/>
      <c r="L92" s="4"/>
      <c r="M92" s="4"/>
      <c r="N92" s="4"/>
    </row>
    <row r="93" spans="1:14">
      <c r="A93" s="6"/>
      <c r="B93" s="6"/>
      <c r="C93" s="6"/>
      <c r="D93" s="6"/>
      <c r="E93" s="6"/>
      <c r="F93" s="7"/>
      <c r="G93" s="4"/>
      <c r="H93" s="4"/>
      <c r="I93" s="4"/>
      <c r="J93" s="4"/>
      <c r="K93" s="4"/>
      <c r="L93" s="4"/>
      <c r="M93" s="4"/>
      <c r="N93" s="4"/>
    </row>
    <row r="94" spans="1:14">
      <c r="A94" s="6"/>
      <c r="B94" s="6"/>
      <c r="C94" s="6"/>
      <c r="D94" s="6"/>
      <c r="E94" s="6"/>
      <c r="F94" s="7"/>
      <c r="G94" s="4"/>
      <c r="H94" s="4"/>
      <c r="I94" s="4"/>
      <c r="J94" s="4"/>
      <c r="K94" s="4"/>
      <c r="L94" s="4"/>
      <c r="M94" s="4"/>
      <c r="N94" s="4"/>
    </row>
    <row r="95" spans="1:14">
      <c r="A95" s="6"/>
      <c r="B95" s="6"/>
      <c r="C95" s="6"/>
      <c r="D95" s="6"/>
      <c r="E95" s="6"/>
      <c r="F95" s="7"/>
      <c r="G95" s="4"/>
      <c r="H95" s="4"/>
      <c r="I95" s="4"/>
      <c r="J95" s="4"/>
      <c r="K95" s="4"/>
      <c r="L95" s="4"/>
      <c r="M95" s="4"/>
      <c r="N95" s="4"/>
    </row>
    <row r="96" spans="1:14">
      <c r="A96" s="6"/>
      <c r="B96" s="6"/>
      <c r="C96" s="6"/>
      <c r="D96" s="6"/>
      <c r="E96" s="6"/>
      <c r="F96" s="7"/>
      <c r="G96" s="4"/>
      <c r="H96" s="4"/>
      <c r="I96" s="4"/>
      <c r="J96" s="4"/>
      <c r="K96" s="4"/>
      <c r="L96" s="4"/>
      <c r="M96" s="4"/>
      <c r="N96" s="4"/>
    </row>
    <row r="97" spans="1:14">
      <c r="A97" s="6"/>
      <c r="B97" s="6"/>
      <c r="C97" s="6"/>
      <c r="D97" s="6"/>
      <c r="E97" s="6"/>
      <c r="F97" s="7"/>
      <c r="G97" s="4"/>
      <c r="H97" s="4"/>
      <c r="I97" s="4"/>
      <c r="J97" s="4"/>
      <c r="K97" s="4"/>
      <c r="L97" s="4"/>
      <c r="M97" s="4"/>
      <c r="N97" s="4"/>
    </row>
  </sheetData>
  <protectedRanges>
    <protectedRange sqref="A1 B2 D2:E2 G2 L2 B3:F3 A5:N6 A16:N16 I2:J2 A9:N12 A7:A8 A18:K97 L33:N97 N18:P32" name="範圍1"/>
    <protectedRange sqref="B7 D7:N7" name="範圍1_1"/>
    <protectedRange sqref="L18:M32" name="範圍1_2"/>
  </protectedRanges>
  <mergeCells count="3">
    <mergeCell ref="D2:E2"/>
    <mergeCell ref="B3:F3"/>
    <mergeCell ref="I2:J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報名表</vt:lpstr>
      <vt:lpstr>項目組別代碼</vt:lpstr>
      <vt:lpstr>報名表範例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孔明 黃</dc:creator>
  <cp:lastModifiedBy>PC01</cp:lastModifiedBy>
  <dcterms:created xsi:type="dcterms:W3CDTF">2024-11-25T03:11:19Z</dcterms:created>
  <dcterms:modified xsi:type="dcterms:W3CDTF">2026-05-29T08:43:31Z</dcterms:modified>
</cp:coreProperties>
</file>